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3d7ffc207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d Summary" sheetId="1" r:id="R786772d47e0349db"/>
    <x:sheet xmlns:r="http://schemas.openxmlformats.org/officeDocument/2006/relationships" name="Material Worksheet" sheetId="2" r:id="R473e7372a3424b72"/>
    <x:sheet xmlns:r="http://schemas.openxmlformats.org/officeDocument/2006/relationships" name="Quantity Basis" sheetId="3" r:id="R35bab3aa28e84851"/>
    <x:sheet xmlns:r="http://schemas.openxmlformats.org/officeDocument/2006/relationships" name="Scope Questions" sheetId="4" r:id="R6a4d4ed957dc48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"/>
    <x:numFmt numFmtId="202" formatCode="$#,##0.00"/>
  </x:numFmts>
  <x:fonts count="5">
    <x:font>
      <x:sz val="11"/>
      <x:name val="Carlito"/>
    </x:font>
    <x:font>
      <x:sz val="10"/>
      <x:color rgb="FF202326"/>
      <x:name val="Arial"/>
    </x:font>
    <x:font>
      <x:b/>
      <x:sz val="10"/>
      <x:color rgb="FFBD242B"/>
      <x:name val="Arial"/>
    </x:font>
    <x:font>
      <x:b/>
      <x:sz val="16"/>
      <x:color rgb="FF202326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2326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FFF1C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bc4ae44c743f9" /><Relationship Type="http://schemas.openxmlformats.org/officeDocument/2006/relationships/theme" Target="/xl/theme/theme1.xml" Id="R64166bb1b17d4124" /><Relationship Type="http://schemas.openxmlformats.org/officeDocument/2006/relationships/sharedStrings" Target="/xl/sharedStrings.xml" Id="Rd436e2d512be4d8b" /><Relationship Type="http://schemas.openxmlformats.org/officeDocument/2006/relationships/worksheet" Target="/xl/worksheets/sheet1.xml" Id="R786772d47e0349db" /><Relationship Type="http://schemas.openxmlformats.org/officeDocument/2006/relationships/worksheet" Target="/xl/worksheets/sheet2.xml" Id="R473e7372a3424b72" /><Relationship Type="http://schemas.openxmlformats.org/officeDocument/2006/relationships/worksheet" Target="/xl/worksheets/sheet3.xml" Id="R35bab3aa28e84851" /><Relationship Type="http://schemas.openxmlformats.org/officeDocument/2006/relationships/worksheet" Target="/xl/worksheets/sheet4.xml" Id="R6a4d4ed957dc483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f4661ba966f4f8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0493417f923418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d759f16cc8ec427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e328464968274c2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38500" cy="657225"/>
    <xdr:pic>
      <xdr:nvPicPr>
        <xdr:cNvPr id="1" name="031cb925-66fe-4e14-a8b2-18192989b1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4661ba966f4f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38500" cy="657225"/>
    <xdr:pic>
      <xdr:nvPicPr>
        <xdr:cNvPr id="1" name="5aa1303b-dc06-4f8d-9cbf-2fc9cc0bb2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493417f92341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38500" cy="657225"/>
    <xdr:pic>
      <xdr:nvPicPr>
        <xdr:cNvPr id="1" name="ac388877-6b2b-411f-b679-759927bdb5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59f16cc8ec42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38500" cy="657225"/>
    <xdr:pic>
      <xdr:nvPicPr>
        <xdr:cNvPr id="1" name="cfca3f74-f738-45b3-8c29-048b7030a2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28464968274c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791e5d562d2468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ae621cdbe5444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7bd84ebb66364e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654dd818155c42b1" /></Relationships>
</file>

<file path=xl/worksheets/sheet1.xml><?xml version="1.0" encoding="utf-8"?>
<x:worksheet xmlns:x="http://schemas.openxmlformats.org/spreadsheetml/2006/main">
  <x:sheetPr>
    <x:tabColor rgb="FF202326"/>
  </x:sheetPr>
  <x:sheetViews>
    <x:sheetView showGridLines="0" workbookViewId="0"/>
  </x:sheetViews>
  <x:sheetFormatPr defaultRowHeight="15"/>
  <x:cols>
    <x:col min="1" max="1" width="32.5" hidden="0" customWidth="1"/>
    <x:col min="2" max="2" width="15.630000114440918" hidden="0" customWidth="1"/>
    <x:col min="3" max="3" width="15.630000114440918" hidden="0" customWidth="1"/>
    <x:col min="4" max="4" width="28.75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</x:cols>
  <x:sheetData>
    <x:row r="1" ht="20.25" customHeight="1">
      <x:c r="A1" s="2"/>
      <x:c r="B1" s="2"/>
      <x:c r="C1" s="2"/>
      <x:c r="D1" s="3" t="str">
        <x:v>Adam Huerta | Co-Founder
adam@redlineprecon.com | 408.440.9794
redlineprecon.com</x:v>
      </x:c>
      <x:c r="E1" s="3"/>
      <x:c r="F1" s="3"/>
      <x:c r="G1" s="2"/>
      <x:c r="H1" s="2"/>
    </x:row>
    <x:row r="2" ht="20.25" customHeight="1">
      <x:c r="A2" s="2"/>
      <x:c r="B2" s="2"/>
      <x:c r="C2" s="2"/>
      <x:c r="D2" s="3"/>
      <x:c r="E2" s="3"/>
      <x:c r="F2" s="3"/>
      <x:c r="G2" s="2"/>
      <x:c r="H2" s="2"/>
    </x:row>
    <x:row r="3" ht="20.25" customHeight="1">
      <x:c r="A3" s="2"/>
      <x:c r="B3" s="2"/>
      <x:c r="C3" s="2"/>
      <x:c r="D3" s="3"/>
      <x:c r="E3" s="3"/>
      <x:c r="F3" s="3"/>
      <x:c r="G3" s="2"/>
      <x:c r="H3" s="2"/>
    </x:row>
    <x:row r="4" ht="26.25" customHeight="1">
      <x:c r="A4" s="3" t="str">
        <x:v>CEDAR COURT ADU | Fictional 480 SF detached unit | Rev WF01 | 02 Oct 2026</x:v>
      </x:c>
      <x:c r="B4" s="3"/>
      <x:c r="C4" s="3"/>
      <x:c r="D4" s="3"/>
      <x:c r="E4" s="3"/>
      <x:c r="F4" s="3"/>
      <x:c r="G4" s="2"/>
      <x:c r="H4" s="2"/>
    </x:row>
    <x:row r="5" ht="26.25" customHeight="1">
      <x:c r="A5" s="4" t="str">
        <x:v>ILLUSTRATIVE SAMPLE - NOT FOR PRICING, PROCUREMENT, PERMIT OR CONSTRUCTION.</x:v>
      </x:c>
      <x:c r="B5" s="4"/>
      <x:c r="C5" s="4"/>
      <x:c r="D5" s="4"/>
      <x:c r="E5" s="4"/>
      <x:c r="F5" s="4"/>
      <x:c r="G5" s="2"/>
      <x:c r="H5" s="2"/>
    </x:row>
    <x:row r="6" ht="26.25" customHeight="1">
      <x:c r="A6" s="5" t="str">
        <x:v>Bid Summary</x:v>
      </x:c>
      <x:c r="B6" s="5"/>
      <x:c r="C6" s="5"/>
      <x:c r="D6" s="5"/>
      <x:c r="E6" s="5"/>
      <x:c r="F6" s="5"/>
      <x:c r="G6" s="2"/>
      <x:c r="H6" s="2"/>
    </x:row>
    <x:row r="7" ht="20.25" customHeight="1">
      <x:c r="A7" s="2"/>
      <x:c r="B7" s="2"/>
      <x:c r="C7" s="2"/>
      <x:c r="D7" s="2"/>
      <x:c r="E7" s="2"/>
      <x:c r="F7" s="2"/>
      <x:c r="G7" s="2"/>
      <x:c r="H7" s="2"/>
    </x:row>
    <x:row r="8" ht="20.25" customHeight="1">
      <x:c r="A8" s="7" t="str">
        <x:v>Package summary</x:v>
      </x:c>
      <x:c r="B8" s="7" t="str">
        <x:v>Amount / qty</x:v>
      </x:c>
      <x:c r="C8" s="7" t="str">
        <x:v>Unit</x:v>
      </x:c>
      <x:c r="D8" s="2"/>
      <x:c r="E8" s="2"/>
      <x:c r="F8" s="2"/>
      <x:c r="G8" s="2"/>
      <x:c r="H8" s="2"/>
    </x:row>
    <x:row r="9" ht="20.25" customHeight="1">
      <x:c r="A9" s="2" t="str">
        <x:v>Priced sample subtotal</x:v>
      </x:c>
      <x:c r="B9" s="11" t="n">
        <x:f>'Material Worksheet'!F21</x:f>
        <x:v>18982.4</x:v>
      </x:c>
      <x:c r="C9" s="2" t="str">
        <x:v>USD</x:v>
      </x:c>
      <x:c r="D9" s="2"/>
      <x:c r="E9" s="2"/>
      <x:c r="F9" s="2"/>
      <x:c r="G9" s="2"/>
      <x:c r="H9" s="2"/>
    </x:row>
    <x:row r="10" ht="20.25" customHeight="1">
      <x:c r="A10" s="2" t="str">
        <x:v>Nominal footprint</x:v>
      </x:c>
      <x:c r="B10" s="2" t="n">
        <x:f>'Quantity Basis'!B38</x:f>
        <x:v>480</x:v>
      </x:c>
      <x:c r="C10" s="2" t="str">
        <x:v>SF</x:v>
      </x:c>
      <x:c r="D10" s="2"/>
      <x:c r="E10" s="2"/>
      <x:c r="F10" s="2"/>
      <x:c r="G10" s="2"/>
      <x:c r="H10" s="2"/>
    </x:row>
    <x:row r="11" ht="20.25" customHeight="1">
      <x:c r="A11" s="2" t="str">
        <x:v>Wall studs ordered</x:v>
      </x:c>
      <x:c r="B11" s="2" t="n">
        <x:f>'Material Worksheet'!C9</x:f>
        <x:v>153</x:v>
      </x:c>
      <x:c r="C11" s="2" t="str">
        <x:v>EA</x:v>
      </x:c>
      <x:c r="D11" s="2"/>
      <x:c r="E11" s="2"/>
      <x:c r="F11" s="2"/>
      <x:c r="G11" s="2"/>
      <x:c r="H11" s="2"/>
    </x:row>
    <x:row r="12" ht="20.25" customHeight="1">
      <x:c r="A12" s="2" t="str">
        <x:v>Plate stock, 16 ft</x:v>
      </x:c>
      <x:c r="B12" s="2" t="n">
        <x:f>'Material Worksheet'!C10</x:f>
        <x:v>26</x:v>
      </x:c>
      <x:c r="C12" s="2" t="str">
        <x:v>EA</x:v>
      </x:c>
      <x:c r="D12" s="2"/>
      <x:c r="E12" s="2"/>
      <x:c r="F12" s="2"/>
      <x:c r="G12" s="2"/>
      <x:c r="H12" s="2"/>
    </x:row>
    <x:row r="13" ht="20.25" customHeight="1">
      <x:c r="A13" s="2" t="str">
        <x:v>Exterior wall panels</x:v>
      </x:c>
      <x:c r="B13" s="2" t="n">
        <x:f>'Material Worksheet'!C11</x:f>
        <x:v>28</x:v>
      </x:c>
      <x:c r="C13" s="2" t="str">
        <x:v>SHEET</x:v>
      </x:c>
      <x:c r="D13" s="2"/>
      <x:c r="E13" s="2"/>
      <x:c r="F13" s="2"/>
      <x:c r="G13" s="2"/>
      <x:c r="H13" s="2"/>
    </x:row>
    <x:row r="14" ht="20.25" customHeight="1">
      <x:c r="A14" s="2" t="str">
        <x:v>Roof panels</x:v>
      </x:c>
      <x:c r="B14" s="2" t="n">
        <x:f>'Material Worksheet'!C12</x:f>
        <x:v>21</x:v>
      </x:c>
      <x:c r="C14" s="2" t="str">
        <x:v>SHEET</x:v>
      </x:c>
      <x:c r="D14" s="2"/>
      <x:c r="E14" s="2"/>
      <x:c r="F14" s="2"/>
      <x:c r="G14" s="2"/>
      <x:c r="H14" s="2"/>
    </x:row>
    <x:row r="15" ht="20.25" customHeight="1">
      <x:c r="A15" s="2" t="str">
        <x:v>Unresolved scope questions</x:v>
      </x:c>
      <x:c r="B15" s="2" t="n">
        <x:f>COUNTIFS('Scope Questions'!D9:D15,"Open")+COUNTIFS('Scope Questions'!D9:D15,"Clarify")</x:f>
        <x:v>7</x:v>
      </x:c>
      <x:c r="C15" s="2" t="str">
        <x:v>EA</x:v>
      </x:c>
      <x:c r="D15" s="2"/>
      <x:c r="E15" s="2"/>
      <x:c r="F15" s="2"/>
      <x:c r="G15" s="2"/>
      <x:c r="H15" s="2"/>
    </x:row>
    <x:row r="16" ht="20.25" customHeight="1">
      <x:c r="A16" s="2"/>
      <x:c r="B16" s="2"/>
      <x:c r="C16" s="2"/>
      <x:c r="D16" s="2"/>
      <x:c r="E16" s="2"/>
      <x:c r="F16" s="2"/>
      <x:c r="G16" s="2"/>
      <x:c r="H16" s="2"/>
    </x:row>
    <x:row r="17" ht="20.25" customHeight="1">
      <x:c r="A17" s="2"/>
      <x:c r="B17" s="2"/>
      <x:c r="C17" s="2"/>
      <x:c r="D17" s="2"/>
      <x:c r="E17" s="2"/>
      <x:c r="F17" s="2"/>
      <x:c r="G17" s="2"/>
      <x:c r="H17" s="2"/>
    </x:row>
    <x:row r="18" ht="26.25" customHeight="1">
      <x:c r="A18" s="3" t="str">
        <x:v>INCLUDED: exterior/interior wall framing, exterior panels, roof framing/sheathing, listed connectors, labor and standard lift/delivery.</x:v>
      </x:c>
      <x:c r="B18" s="3"/>
      <x:c r="C18" s="3"/>
      <x:c r="D18" s="3"/>
      <x:c r="E18" s="3"/>
      <x:c r="F18" s="3"/>
      <x:c r="G18" s="2"/>
      <x:c r="H18" s="2"/>
    </x:row>
    <x:row r="19" ht="20.25" customHeight="1">
      <x:c r="A19" s="2"/>
      <x:c r="B19" s="2"/>
      <x:c r="C19" s="2"/>
      <x:c r="D19" s="2"/>
      <x:c r="E19" s="2"/>
      <x:c r="F19" s="2"/>
      <x:c r="G19" s="2"/>
      <x:c r="H19" s="2"/>
    </x:row>
    <x:row r="20" ht="26.25" customHeight="1">
      <x:c r="A20" s="3" t="str">
        <x:v>EXCLUDED: slab/foundations, framed floors, windows/doors, siding, roofing, insulation/drywall, design, permits, sales tax and markup.</x:v>
      </x:c>
      <x:c r="B20" s="3"/>
      <x:c r="C20" s="3"/>
      <x:c r="D20" s="3"/>
      <x:c r="E20" s="3"/>
      <x:c r="F20" s="3"/>
      <x:c r="G20" s="2"/>
      <x:c r="H20" s="2"/>
    </x:row>
    <x:row r="21" ht="20.25" customHeight="1">
      <x:c r="A21" s="2"/>
      <x:c r="B21" s="2"/>
      <x:c r="C21" s="2"/>
      <x:c r="D21" s="2"/>
      <x:c r="E21" s="2"/>
      <x:c r="F21" s="2"/>
      <x:c r="G21" s="2"/>
      <x:c r="H21" s="2"/>
    </x:row>
    <x:row r="22" ht="26.25" customHeight="1">
      <x:c r="A22" s="3" t="str">
        <x:v>UNPRICED: interior sheathing, special backing/fire blocking and any changes resolving open questions. No contingency conceals these gaps.</x:v>
      </x:c>
      <x:c r="B22" s="3"/>
      <x:c r="C22" s="3"/>
      <x:c r="D22" s="3"/>
      <x:c r="E22" s="3"/>
      <x:c r="F22" s="3"/>
      <x:c r="G22" s="2"/>
      <x:c r="H22" s="2"/>
    </x:row>
    <x:row r="23" ht="20.25" customHeight="1">
      <x:c r="A23" s="2"/>
      <x:c r="B23" s="2"/>
      <x:c r="C23" s="2"/>
      <x:c r="D23" s="2"/>
      <x:c r="E23" s="2"/>
      <x:c r="F23" s="2"/>
      <x:c r="G23" s="2"/>
      <x:c r="H23" s="2"/>
    </x:row>
    <x:row r="24" ht="26.25" customHeight="1">
      <x:c r="A24" s="3" t="str">
        <x:v>Sample shows workflow and layout only. All geometry, quantities, rates and schedules are fictional. Real work uses issued drawings and agreed scope.</x:v>
      </x:c>
      <x:c r="B24" s="3"/>
      <x:c r="C24" s="3"/>
      <x:c r="D24" s="3"/>
      <x:c r="E24" s="3"/>
      <x:c r="F24" s="3"/>
      <x:c r="G24" s="2"/>
      <x:c r="H24" s="2"/>
    </x:row>
    <x:row r="25" ht="20.25" customHeight="1">
      <x:c r="A25" s="2"/>
      <x:c r="B25" s="2"/>
      <x:c r="C25" s="2"/>
      <x:c r="D25" s="2"/>
      <x:c r="E25" s="2"/>
      <x:c r="F25" s="2"/>
      <x:c r="G25" s="2"/>
      <x:c r="H25" s="2"/>
    </x:row>
    <x:row r="26" ht="20.25" customHeight="1">
      <x:c r="A26" s="2"/>
      <x:c r="B26" s="2"/>
      <x:c r="C26" s="2"/>
      <x:c r="D26" s="2"/>
      <x:c r="E26" s="2"/>
      <x:c r="F26" s="2"/>
      <x:c r="G26" s="2"/>
      <x:c r="H26" s="2"/>
    </x:row>
    <x:row r="27" ht="20.25" customHeight="1">
      <x:c r="A27" s="2"/>
      <x:c r="B27" s="2"/>
      <x:c r="C27" s="2"/>
      <x:c r="D27" s="2"/>
      <x:c r="E27" s="2"/>
      <x:c r="F27" s="2"/>
      <x:c r="G27" s="2"/>
      <x:c r="H27" s="2"/>
    </x:row>
    <x:row r="28" ht="20.25" customHeight="1">
      <x:c r="A28" s="2"/>
      <x:c r="B28" s="2"/>
      <x:c r="C28" s="2"/>
      <x:c r="D28" s="2"/>
      <x:c r="E28" s="2"/>
      <x:c r="F28" s="2"/>
      <x:c r="G28" s="2"/>
      <x:c r="H28" s="2"/>
    </x:row>
    <x:row r="29" ht="20.25" customHeight="1">
      <x:c r="A29" s="2"/>
      <x:c r="B29" s="2"/>
      <x:c r="C29" s="2"/>
      <x:c r="D29" s="2"/>
      <x:c r="E29" s="2"/>
      <x:c r="F29" s="2"/>
      <x:c r="G29" s="2"/>
      <x:c r="H29" s="2"/>
    </x:row>
    <x:row r="30" ht="20.25" customHeight="1">
      <x:c r="A30" s="2"/>
      <x:c r="B30" s="2"/>
      <x:c r="C30" s="2"/>
      <x:c r="D30" s="2"/>
      <x:c r="E30" s="2"/>
      <x:c r="F30" s="2"/>
      <x:c r="G30" s="2"/>
      <x:c r="H30" s="2"/>
    </x:row>
    <x:row r="31" ht="20.25" customHeight="1">
      <x:c r="A31" s="2"/>
      <x:c r="B31" s="2"/>
      <x:c r="C31" s="2"/>
      <x:c r="D31" s="2"/>
      <x:c r="E31" s="2"/>
      <x:c r="F31" s="2"/>
      <x:c r="G31" s="2"/>
      <x:c r="H31" s="2"/>
    </x:row>
    <x:row r="32" ht="20.25" customHeight="1">
      <x:c r="A32" s="2"/>
      <x:c r="B32" s="2"/>
      <x:c r="C32" s="2"/>
      <x:c r="D32" s="2"/>
      <x:c r="E32" s="2"/>
      <x:c r="F32" s="2"/>
      <x:c r="G32" s="2"/>
      <x:c r="H32" s="2"/>
    </x:row>
    <x:row r="33" ht="20.25" customHeight="1">
      <x:c r="A33" s="2"/>
      <x:c r="B33" s="2"/>
      <x:c r="C33" s="2"/>
      <x:c r="D33" s="2"/>
      <x:c r="E33" s="2"/>
      <x:c r="F33" s="2"/>
      <x:c r="G33" s="2"/>
      <x:c r="H33" s="2"/>
    </x:row>
    <x:row r="34" ht="20.25" customHeight="1">
      <x:c r="A34" s="2"/>
      <x:c r="B34" s="2"/>
      <x:c r="C34" s="2"/>
      <x:c r="D34" s="2"/>
      <x:c r="E34" s="2"/>
      <x:c r="F34" s="2"/>
      <x:c r="G34" s="2"/>
      <x:c r="H34" s="2"/>
    </x:row>
    <x:row r="35" ht="20.25" customHeight="1">
      <x:c r="A35" s="2"/>
      <x:c r="B35" s="2"/>
      <x:c r="C35" s="2"/>
      <x:c r="D35" s="2"/>
      <x:c r="E35" s="2"/>
      <x:c r="F35" s="2"/>
      <x:c r="G35" s="2"/>
      <x:c r="H35" s="2"/>
    </x:row>
    <x:row r="36" ht="20.25" customHeight="1">
      <x:c r="A36" s="2"/>
      <x:c r="B36" s="2"/>
      <x:c r="C36" s="2"/>
      <x:c r="D36" s="2"/>
      <x:c r="E36" s="2"/>
      <x:c r="F36" s="2"/>
      <x:c r="G36" s="2"/>
      <x:c r="H36" s="2"/>
    </x:row>
    <x:row r="37" ht="20.25" customHeight="1">
      <x:c r="A37" s="2"/>
      <x:c r="B37" s="2"/>
      <x:c r="C37" s="2"/>
      <x:c r="D37" s="2"/>
      <x:c r="E37" s="2"/>
      <x:c r="F37" s="2"/>
      <x:c r="G37" s="2"/>
      <x:c r="H37" s="2"/>
    </x:row>
    <x:row r="38" ht="20.25" customHeight="1">
      <x:c r="A38" s="2"/>
      <x:c r="B38" s="2"/>
      <x:c r="C38" s="2"/>
      <x:c r="D38" s="2"/>
      <x:c r="E38" s="2"/>
      <x:c r="F38" s="2"/>
      <x:c r="G38" s="2"/>
      <x:c r="H38" s="2"/>
    </x:row>
    <x:row r="39" ht="20.25" customHeight="1">
      <x:c r="A39" s="2"/>
      <x:c r="B39" s="2"/>
      <x:c r="C39" s="2"/>
      <x:c r="D39" s="2"/>
      <x:c r="E39" s="2"/>
      <x:c r="F39" s="2"/>
      <x:c r="G39" s="2"/>
      <x:c r="H39" s="2"/>
    </x:row>
    <x:row r="40" ht="20.25" customHeight="1">
      <x:c r="A40" s="2"/>
      <x:c r="B40" s="2"/>
      <x:c r="C40" s="2"/>
      <x:c r="D40" s="2"/>
      <x:c r="E40" s="2"/>
      <x:c r="F40" s="2"/>
      <x:c r="G40" s="2"/>
      <x:c r="H40" s="2"/>
    </x:row>
    <x:row r="41" ht="20.25" customHeight="1">
      <x:c r="A41" s="2"/>
      <x:c r="B41" s="2"/>
      <x:c r="C41" s="2"/>
      <x:c r="D41" s="2"/>
      <x:c r="E41" s="2"/>
      <x:c r="F41" s="2"/>
      <x:c r="G41" s="2"/>
      <x:c r="H41" s="2"/>
    </x:row>
    <x:row r="42" ht="20.25" customHeight="1">
      <x:c r="A42" s="2"/>
      <x:c r="B42" s="2"/>
      <x:c r="C42" s="2"/>
      <x:c r="D42" s="2"/>
      <x:c r="E42" s="2"/>
      <x:c r="F42" s="2"/>
      <x:c r="G42" s="2"/>
      <x:c r="H42" s="2"/>
    </x:row>
    <x:row r="43" ht="20.25" customHeight="1">
      <x:c r="A43" s="2"/>
      <x:c r="B43" s="2"/>
      <x:c r="C43" s="2"/>
      <x:c r="D43" s="2"/>
      <x:c r="E43" s="2"/>
      <x:c r="F43" s="2"/>
      <x:c r="G43" s="2"/>
      <x:c r="H43" s="2"/>
    </x:row>
    <x:row r="44" ht="20.25" customHeight="1">
      <x:c r="A44" s="2"/>
      <x:c r="B44" s="2"/>
      <x:c r="C44" s="2"/>
      <x:c r="D44" s="2"/>
      <x:c r="E44" s="2"/>
      <x:c r="F44" s="2"/>
      <x:c r="G44" s="2"/>
      <x:c r="H44" s="2"/>
    </x:row>
    <x:row r="45" ht="20.25" customHeight="1">
      <x:c r="A45" s="2"/>
      <x:c r="B45" s="2"/>
      <x:c r="C45" s="2"/>
      <x:c r="D45" s="2"/>
      <x:c r="E45" s="2"/>
      <x:c r="F45" s="2"/>
      <x:c r="G45" s="2"/>
      <x:c r="H45" s="2"/>
    </x:row>
    <x:row r="46" ht="20.25" customHeight="1">
      <x:c r="A46" s="2"/>
      <x:c r="B46" s="2"/>
      <x:c r="C46" s="2"/>
      <x:c r="D46" s="2"/>
      <x:c r="E46" s="2"/>
      <x:c r="F46" s="2"/>
      <x:c r="G46" s="2"/>
      <x:c r="H46" s="2"/>
    </x:row>
    <x:row r="47" ht="20.25" customHeight="1">
      <x:c r="A47" s="2"/>
      <x:c r="B47" s="2"/>
      <x:c r="C47" s="2"/>
      <x:c r="D47" s="2"/>
      <x:c r="E47" s="2"/>
      <x:c r="F47" s="2"/>
      <x:c r="G47" s="2"/>
      <x:c r="H47" s="2"/>
    </x:row>
    <x:row r="48" ht="20.25" customHeight="1">
      <x:c r="A48" s="2"/>
      <x:c r="B48" s="2"/>
      <x:c r="C48" s="2"/>
      <x:c r="D48" s="2"/>
      <x:c r="E48" s="2"/>
      <x:c r="F48" s="2"/>
      <x:c r="G48" s="2"/>
      <x:c r="H48" s="2"/>
    </x:row>
    <x:row r="49" ht="20.25" customHeight="1">
      <x:c r="A49" s="2"/>
      <x:c r="B49" s="2"/>
      <x:c r="C49" s="2"/>
      <x:c r="D49" s="2"/>
      <x:c r="E49" s="2"/>
      <x:c r="F49" s="2"/>
      <x:c r="G49" s="2"/>
      <x:c r="H49" s="2"/>
    </x:row>
    <x:row r="50" ht="20.25" customHeight="1">
      <x:c r="A50" s="2"/>
      <x:c r="B50" s="2"/>
      <x:c r="C50" s="2"/>
      <x:c r="D50" s="2"/>
      <x:c r="E50" s="2"/>
      <x:c r="F50" s="2"/>
      <x:c r="G50" s="2"/>
      <x:c r="H50" s="2"/>
    </x:row>
    <x:row r="51" ht="20.25" customHeight="1">
      <x:c r="A51" s="2"/>
      <x:c r="B51" s="2"/>
      <x:c r="C51" s="2"/>
      <x:c r="D51" s="2"/>
      <x:c r="E51" s="2"/>
      <x:c r="F51" s="2"/>
      <x:c r="G51" s="2"/>
      <x:c r="H51" s="2"/>
    </x:row>
    <x:row r="52" ht="20.25" customHeight="1">
      <x:c r="A52" s="2"/>
      <x:c r="B52" s="2"/>
      <x:c r="C52" s="2"/>
      <x:c r="D52" s="2"/>
      <x:c r="E52" s="2"/>
      <x:c r="F52" s="2"/>
      <x:c r="G52" s="2"/>
      <x:c r="H52" s="2"/>
    </x:row>
    <x:row r="53" ht="20.25" customHeight="1">
      <x:c r="A53" s="2"/>
      <x:c r="B53" s="2"/>
      <x:c r="C53" s="2"/>
      <x:c r="D53" s="2"/>
      <x:c r="E53" s="2"/>
      <x:c r="F53" s="2"/>
      <x:c r="G53" s="2"/>
      <x:c r="H53" s="2"/>
    </x:row>
    <x:row r="54" ht="20.25" customHeight="1">
      <x:c r="A54" s="2"/>
      <x:c r="B54" s="2"/>
      <x:c r="C54" s="2"/>
      <x:c r="D54" s="2"/>
      <x:c r="E54" s="2"/>
      <x:c r="F54" s="2"/>
      <x:c r="G54" s="2"/>
      <x:c r="H54" s="2"/>
    </x:row>
    <x:row r="55" ht="20.25" customHeight="1">
      <x:c r="A55" s="2"/>
      <x:c r="B55" s="2"/>
      <x:c r="C55" s="2"/>
      <x:c r="D55" s="2"/>
      <x:c r="E55" s="2"/>
      <x:c r="F55" s="2"/>
      <x:c r="G55" s="2"/>
      <x:c r="H55" s="2"/>
    </x:row>
  </x:sheetData>
  <x:mergeCells>
    <x:mergeCell ref="D1:F3"/>
    <x:mergeCell ref="A4:F4"/>
    <x:mergeCell ref="A5:F5"/>
    <x:mergeCell ref="A6:F6"/>
    <x:mergeCell ref="A18:F18"/>
    <x:mergeCell ref="A20:F20"/>
    <x:mergeCell ref="A22:F22"/>
    <x:mergeCell ref="A24:F24"/>
  </x:mergeCells>
  <x:pageMargins left="0.7" right="0.7" top="0.75" bottom="0.75" header="0.3" footer="0.3"/>
  <x:drawing xmlns:r="http://schemas.openxmlformats.org/officeDocument/2006/relationships" r:id="Rd791e5d562d2468e"/>
</x:worksheet>
</file>

<file path=xl/worksheets/sheet2.xml><?xml version="1.0" encoding="utf-8"?>
<x:worksheet xmlns:x="http://schemas.openxmlformats.org/spreadsheetml/2006/main">
  <x:sheetPr>
    <x:tabColor rgb="FFBD242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.130000114440918" hidden="0" customWidth="1"/>
    <x:col min="2" max="2" width="30" hidden="0" customWidth="1"/>
    <x:col min="3" max="3" width="15.630000114440918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48.75" hidden="0" customWidth="1"/>
    <x:col min="8" max="8" width="15.630000114440918" hidden="0" customWidth="1"/>
  </x:cols>
  <x:sheetData>
    <x:row r="1" ht="20.25" customHeight="1">
      <x:c r="A1" s="2"/>
      <x:c r="B1" s="2"/>
      <x:c r="C1" s="2"/>
      <x:c r="D1" s="3" t="str">
        <x:v>Adam Huerta | Co-Founder
adam@redlineprecon.com | 408.440.9794
redlineprecon.com</x:v>
      </x:c>
      <x:c r="E1" s="3"/>
      <x:c r="F1" s="3"/>
      <x:c r="G1" s="2"/>
      <x:c r="H1" s="2"/>
    </x:row>
    <x:row r="2" ht="20.25" customHeight="1">
      <x:c r="A2" s="2"/>
      <x:c r="B2" s="2"/>
      <x:c r="C2" s="2"/>
      <x:c r="D2" s="3"/>
      <x:c r="E2" s="3"/>
      <x:c r="F2" s="3"/>
      <x:c r="G2" s="2"/>
      <x:c r="H2" s="2"/>
    </x:row>
    <x:row r="3" ht="20.25" customHeight="1">
      <x:c r="A3" s="2"/>
      <x:c r="B3" s="2"/>
      <x:c r="C3" s="2"/>
      <x:c r="D3" s="3"/>
      <x:c r="E3" s="3"/>
      <x:c r="F3" s="3"/>
      <x:c r="G3" s="2"/>
      <x:c r="H3" s="2"/>
    </x:row>
    <x:row r="4" ht="26.25" customHeight="1">
      <x:c r="A4" s="3" t="str">
        <x:v>CEDAR COURT ADU | Fictional 480 SF detached unit | Rev WF01 | 02 Oct 2026</x:v>
      </x:c>
      <x:c r="B4" s="3"/>
      <x:c r="C4" s="3"/>
      <x:c r="D4" s="3"/>
      <x:c r="E4" s="3"/>
      <x:c r="F4" s="3"/>
      <x:c r="G4" s="2"/>
      <x:c r="H4" s="2"/>
    </x:row>
    <x:row r="5" ht="26.25" customHeight="1">
      <x:c r="A5" s="4" t="str">
        <x:v>ILLUSTRATIVE SAMPLE - NOT FOR PRICING, PROCUREMENT, PERMIT OR CONSTRUCTION.</x:v>
      </x:c>
      <x:c r="B5" s="4"/>
      <x:c r="C5" s="4"/>
      <x:c r="D5" s="4"/>
      <x:c r="E5" s="4"/>
      <x:c r="F5" s="4"/>
      <x:c r="G5" s="2"/>
      <x:c r="H5" s="2"/>
    </x:row>
    <x:row r="6" ht="26.25" customHeight="1">
      <x:c r="A6" s="5" t="str">
        <x:v>Material Worksheet</x:v>
      </x:c>
      <x:c r="B6" s="5"/>
      <x:c r="C6" s="5"/>
      <x:c r="D6" s="5"/>
      <x:c r="E6" s="5"/>
      <x:c r="F6" s="5"/>
      <x:c r="G6" s="2"/>
      <x:c r="H6" s="2"/>
    </x:row>
    <x:row r="7" ht="20.25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14" t="str">
        <x:v>ID / package</x:v>
      </x:c>
      <x:c r="B8" s="14" t="str">
        <x:v>Description</x:v>
      </x:c>
      <x:c r="C8" s="14" t="str">
        <x:v>Order qty</x:v>
      </x:c>
      <x:c r="D8" s="14" t="str">
        <x:v>Unit</x:v>
      </x:c>
      <x:c r="E8" s="14" t="str">
        <x:v>Demo rate</x:v>
      </x:c>
      <x:c r="F8" s="14" t="str">
        <x:v>Extension</x:v>
      </x:c>
      <x:c r="G8" s="14" t="str">
        <x:v>Quantity basis / scope</x:v>
      </x:c>
      <x:c r="H8" s="2"/>
    </x:row>
    <x:row r="9" ht="36" customHeight="1">
      <x:c r="A9" s="3" t="str">
        <x:v>WF01</x:v>
      </x:c>
      <x:c r="B9" s="3" t="str">
        <x:v>Wall studs</x:v>
      </x:c>
      <x:c r="C9" s="3" t="n">
        <x:f>ROUNDUP('Quantity Basis'!B47*(1+'Quantity Basis'!B27),0)</x:f>
        <x:v>153</x:v>
      </x:c>
      <x:c r="D9" s="3" t="str">
        <x:v>EA</x:v>
      </x:c>
      <x:c r="E9" s="15" t="n">
        <x:v>7.8</x:v>
      </x:c>
      <x:c r="F9" s="16" t="n">
        <x:f>IF(OR(C9="",E9=""),"Missing input",ROUND(C9*E9,2))</x:f>
        <x:v>1193.4</x:v>
      </x:c>
      <x:c r="G9" s="3" t="str">
        <x:v>9 ft nominal stock; cut length/spec unresolved</x:v>
      </x:c>
      <x:c r="H9" s="2"/>
    </x:row>
    <x:row r="10" ht="36" customHeight="1">
      <x:c r="A10" s="3" t="str">
        <x:v>WF02</x:v>
      </x:c>
      <x:c r="B10" s="3" t="str">
        <x:v>Wall plates, 16 ft stock</x:v>
      </x:c>
      <x:c r="C10" s="3" t="n">
        <x:f>ROUNDUP('Quantity Basis'!B48*(1+'Quantity Basis'!B27)/'Quantity Basis'!B31,0)</x:f>
        <x:v>26</x:v>
      </x:c>
      <x:c r="D10" s="3" t="str">
        <x:v>EA</x:v>
      </x:c>
      <x:c r="E10" s="15" t="n">
        <x:v>18</x:v>
      </x:c>
      <x:c r="F10" s="16" t="n">
        <x:f>IF(OR(C10="",E10=""),"Missing input",ROUND(C10*E10,2))</x:f>
        <x:v>468</x:v>
      </x:c>
      <x:c r="G10" s="3" t="str">
        <x:v>Gross length + waste, rounded to stock</x:v>
      </x:c>
      <x:c r="H10" s="2"/>
    </x:row>
    <x:row r="11" ht="36" customHeight="1">
      <x:c r="A11" s="3" t="str">
        <x:v>WF03</x:v>
      </x:c>
      <x:c r="B11" s="3" t="str">
        <x:v>Exterior wall sheathing</x:v>
      </x:c>
      <x:c r="C11" s="3" t="n">
        <x:f>ROUNDUP('Quantity Basis'!B41*(1+'Quantity Basis'!B27)/'Quantity Basis'!B32,0)</x:f>
        <x:v>28</x:v>
      </x:c>
      <x:c r="D11" s="3" t="str">
        <x:v>SHEET</x:v>
      </x:c>
      <x:c r="E11" s="15" t="n">
        <x:v>32</x:v>
      </x:c>
      <x:c r="F11" s="16" t="n">
        <x:f>IF(OR(C11="",E11=""),"Missing input",ROUND(C11*E11,2))</x:f>
        <x:v>896</x:v>
      </x:c>
      <x:c r="G11" s="3" t="str">
        <x:v>Gross area; no opening salvage credit</x:v>
      </x:c>
      <x:c r="H11" s="2"/>
    </x:row>
    <x:row r="12" ht="36" customHeight="1">
      <x:c r="A12" s="3" t="str">
        <x:v>WF04</x:v>
      </x:c>
      <x:c r="B12" s="3" t="str">
        <x:v>Roof sheathing</x:v>
      </x:c>
      <x:c r="C12" s="3" t="n">
        <x:f>ROUNDUP('Quantity Basis'!B51*(1+'Quantity Basis'!B27)/'Quantity Basis'!B32,0)</x:f>
        <x:v>21</x:v>
      </x:c>
      <x:c r="D12" s="3" t="str">
        <x:v>SHEET</x:v>
      </x:c>
      <x:c r="E12" s="15" t="n">
        <x:v>36</x:v>
      </x:c>
      <x:c r="F12" s="16" t="n">
        <x:f>IF(OR(C12="",E12=""),"Missing input",ROUND(C12*E12,2))</x:f>
        <x:v>756</x:v>
      </x:c>
      <x:c r="G12" s="3" t="str">
        <x:v>Slope/overhang included; 4 x 8 sheets</x:v>
      </x:c>
      <x:c r="H12" s="2"/>
    </x:row>
    <x:row r="13" ht="36" customHeight="1">
      <x:c r="A13" s="3" t="str">
        <x:v>WF05</x:v>
      </x:c>
      <x:c r="B13" s="3" t="str">
        <x:v>Exterior header assemblies</x:v>
      </x:c>
      <x:c r="C13" s="3" t="n">
        <x:f>'Quantity Basis'!B15+'Quantity Basis'!B18</x:f>
        <x:v>5</x:v>
      </x:c>
      <x:c r="D13" s="3" t="str">
        <x:v>EA</x:v>
      </x:c>
      <x:c r="E13" s="15" t="n">
        <x:v>180</x:v>
      </x:c>
      <x:c r="F13" s="16" t="n">
        <x:f>IF(OR(C13="",E13=""),"Missing input",ROUND(C13*E13,2))</x:f>
        <x:v>900</x:v>
      </x:c>
      <x:c r="G13" s="3" t="str">
        <x:v>Five mock assemblies; engineer sizes unresolved</x:v>
      </x:c>
      <x:c r="H13" s="2"/>
    </x:row>
    <x:row r="14" ht="36" customHeight="1">
      <x:c r="A14" s="3" t="str">
        <x:v>WF06</x:v>
      </x:c>
      <x:c r="B14" s="3" t="str">
        <x:v>Roof truss package</x:v>
      </x:c>
      <x:c r="C14" s="17" t="n">
        <x:v>1</x:v>
      </x:c>
      <x:c r="D14" s="3" t="str">
        <x:v>LS</x:v>
      </x:c>
      <x:c r="E14" s="15" t="n">
        <x:v>3800</x:v>
      </x:c>
      <x:c r="F14" s="16" t="n">
        <x:f>IF(OR(C14="",E14=""),"Missing input",ROUND(C14*E14,2))</x:f>
        <x:v>3800</x:v>
      </x:c>
      <x:c r="G14" s="3" t="str">
        <x:v>Fictional complete supplier allowance, incl. roof ties</x:v>
      </x:c>
      <x:c r="H14" s="2"/>
    </x:row>
    <x:row r="15" ht="36" customHeight="1">
      <x:c r="A15" s="3" t="str">
        <x:v>WF07</x:v>
      </x:c>
      <x:c r="B15" s="3" t="str">
        <x:v>Hold-down assemblies</x:v>
      </x:c>
      <x:c r="C15" s="3" t="n">
        <x:f>'Quantity Basis'!B33</x:f>
        <x:v>8</x:v>
      </x:c>
      <x:c r="D15" s="3" t="str">
        <x:v>EA</x:v>
      </x:c>
      <x:c r="E15" s="15" t="n">
        <x:v>68</x:v>
      </x:c>
      <x:c r="F15" s="16" t="n">
        <x:f>IF(OR(C15="",E15=""),"Missing input",ROUND(C15*E15,2))</x:f>
        <x:v>544</x:v>
      </x:c>
      <x:c r="G15" s="3" t="str">
        <x:v>Mock count only; anchorage/types unresolved</x:v>
      </x:c>
      <x:c r="H15" s="2"/>
    </x:row>
    <x:row r="16" ht="36" customHeight="1">
      <x:c r="A16" s="3" t="str">
        <x:v>WF08</x:v>
      </x:c>
      <x:c r="B16" s="3" t="str">
        <x:v>Blocking and field-cut infill</x:v>
      </x:c>
      <x:c r="C16" s="17" t="n">
        <x:v>1</x:v>
      </x:c>
      <x:c r="D16" s="3" t="str">
        <x:v>LS</x:v>
      </x:c>
      <x:c r="E16" s="15" t="n">
        <x:v>350</x:v>
      </x:c>
      <x:c r="F16" s="16" t="n">
        <x:f>IF(OR(C16="",E16=""),"Missing input",ROUND(C16*E16,2))</x:f>
        <x:v>350</x:v>
      </x:c>
      <x:c r="G16" s="3" t="str">
        <x:v>Cripples, intersection blocking, backing; no duplicated stud stock</x:v>
      </x:c>
      <x:c r="H16" s="2"/>
    </x:row>
    <x:row r="17" ht="36" customHeight="1">
      <x:c r="A17" s="3" t="str">
        <x:v>WF09</x:v>
      </x:c>
      <x:c r="B17" s="3" t="str">
        <x:v>Fasteners and minor connectors</x:v>
      </x:c>
      <x:c r="C17" s="17" t="n">
        <x:v>1</x:v>
      </x:c>
      <x:c r="D17" s="3" t="str">
        <x:v>LS</x:v>
      </x:c>
      <x:c r="E17" s="15" t="n">
        <x:v>425</x:v>
      </x:c>
      <x:c r="F17" s="16" t="n">
        <x:f>IF(OR(C17="",E17=""),"Missing input",ROUND(C17*E17,2))</x:f>
        <x:v>425</x:v>
      </x:c>
      <x:c r="G17" s="3" t="str">
        <x:v>Excludes separately listed hold-downs and truss ties</x:v>
      </x:c>
      <x:c r="H17" s="2"/>
    </x:row>
    <x:row r="18" ht="36" customHeight="1">
      <x:c r="A18" s="3" t="str">
        <x:v>WF10</x:v>
      </x:c>
      <x:c r="B18" s="3" t="str">
        <x:v>Framing installation labor</x:v>
      </x:c>
      <x:c r="C18" s="17" t="n">
        <x:v>1</x:v>
      </x:c>
      <x:c r="D18" s="3" t="str">
        <x:v>LS</x:v>
      </x:c>
      <x:c r="E18" s="15" t="n">
        <x:v>9000</x:v>
      </x:c>
      <x:c r="F18" s="16" t="n">
        <x:f>IF(OR(C18="",E18=""),"Missing input",ROUND(C18*E18,2))</x:f>
        <x:v>9000</x:v>
      </x:c>
      <x:c r="G18" s="3" t="str">
        <x:v>All listed framing, panels, trusses and hardware</x:v>
      </x:c>
      <x:c r="H18" s="2"/>
    </x:row>
    <x:row r="19" ht="36" customHeight="1">
      <x:c r="A19" s="3" t="str">
        <x:v>WF11</x:v>
      </x:c>
      <x:c r="B19" s="3" t="str">
        <x:v>Delivery and lifting allowance</x:v>
      </x:c>
      <x:c r="C19" s="17" t="n">
        <x:v>1</x:v>
      </x:c>
      <x:c r="D19" s="3" t="str">
        <x:v>LS</x:v>
      </x:c>
      <x:c r="E19" s="15" t="n">
        <x:v>650</x:v>
      </x:c>
      <x:c r="F19" s="16" t="n">
        <x:f>IF(OR(C19="",E19=""),"Missing input",ROUND(C19*E19,2))</x:f>
        <x:v>650</x:v>
      </x:c>
      <x:c r="G19" s="3" t="str">
        <x:v>Fictional combined allowance; access unconfirmed</x:v>
      </x:c>
      <x:c r="H19" s="2"/>
    </x:row>
    <x:row r="20" ht="20.25" customHeight="1">
      <x:c r="A20" s="2"/>
      <x:c r="B20" s="2"/>
      <x:c r="C20" s="2"/>
      <x:c r="D20" s="2"/>
      <x:c r="E20" s="11"/>
      <x:c r="F20" s="11"/>
      <x:c r="G20" s="2"/>
      <x:c r="H20" s="2"/>
    </x:row>
    <x:row r="21" ht="20.25" customHeight="1">
      <x:c r="A21" s="7"/>
      <x:c r="B21" s="7" t="str">
        <x:v>PRICED SAMPLE SUBTOTAL</x:v>
      </x:c>
      <x:c r="C21" s="7"/>
      <x:c r="D21" s="7"/>
      <x:c r="E21" s="12"/>
      <x:c r="F21" s="12" t="n">
        <x:f>IF(COUNT(F9:F19)=ROWS(F9:F19),SUM(F9:F19),"Incomplete pricing")</x:f>
        <x:v>18982.4</x:v>
      </x:c>
      <x:c r="G21" s="7"/>
      <x:c r="H21" s="2"/>
    </x:row>
    <x:row r="22" ht="20.25" customHeight="1">
      <x:c r="A22" s="2"/>
      <x:c r="B22" s="2"/>
      <x:c r="C22" s="2"/>
      <x:c r="D22" s="2"/>
      <x:c r="E22" s="2"/>
      <x:c r="F22" s="2"/>
      <x:c r="G22" s="2"/>
      <x:c r="H22" s="2"/>
    </x:row>
    <x:row r="23" ht="26.25" customHeight="1">
      <x:c r="A23" s="3" t="str">
        <x:v>Amber cells: fictional editable pricing/LS assumptions. Rates are not vendor quotes, market guidance or an offer.</x:v>
      </x:c>
      <x:c r="B23" s="3"/>
      <x:c r="C23" s="3"/>
      <x:c r="D23" s="3"/>
      <x:c r="E23" s="3"/>
      <x:c r="F23" s="3"/>
      <x:c r="G23" s="3"/>
      <x:c r="H23" s="2"/>
    </x:row>
    <x:row r="24" ht="26.25" customHeight="1">
      <x:c r="A24" s="3" t="str">
        <x:v>Subtotal excludes sales tax, markup, contingency and unpriced scope. No finished bid or procurement schedule is issued.</x:v>
      </x:c>
      <x:c r="B24" s="3"/>
      <x:c r="C24" s="3"/>
      <x:c r="D24" s="3"/>
      <x:c r="E24" s="3"/>
      <x:c r="F24" s="3"/>
      <x:c r="G24" s="3"/>
      <x:c r="H24" s="2"/>
    </x:row>
    <x:row r="25" ht="20.25" customHeight="1">
      <x:c r="A25" s="2"/>
      <x:c r="B25" s="2"/>
      <x:c r="C25" s="2"/>
      <x:c r="D25" s="2"/>
      <x:c r="E25" s="2"/>
      <x:c r="F25" s="2"/>
      <x:c r="G25" s="2"/>
      <x:c r="H25" s="2"/>
    </x:row>
    <x:row r="26" ht="20.25" customHeight="1">
      <x:c r="A26" s="2"/>
      <x:c r="B26" s="2"/>
      <x:c r="C26" s="2"/>
      <x:c r="D26" s="2"/>
      <x:c r="E26" s="2"/>
      <x:c r="F26" s="2"/>
      <x:c r="G26" s="2"/>
      <x:c r="H26" s="2"/>
    </x:row>
    <x:row r="27" ht="20.25" customHeight="1">
      <x:c r="A27" s="2"/>
      <x:c r="B27" s="2"/>
      <x:c r="C27" s="2"/>
      <x:c r="D27" s="2"/>
      <x:c r="E27" s="2"/>
      <x:c r="F27" s="2"/>
      <x:c r="G27" s="2"/>
      <x:c r="H27" s="2"/>
    </x:row>
    <x:row r="28" ht="20.25" customHeight="1">
      <x:c r="A28" s="2"/>
      <x:c r="B28" s="2"/>
      <x:c r="C28" s="2"/>
      <x:c r="D28" s="2"/>
      <x:c r="E28" s="2"/>
      <x:c r="F28" s="2"/>
      <x:c r="G28" s="2"/>
      <x:c r="H28" s="2"/>
    </x:row>
    <x:row r="29" ht="20.25" customHeight="1">
      <x:c r="A29" s="2"/>
      <x:c r="B29" s="2"/>
      <x:c r="C29" s="2"/>
      <x:c r="D29" s="2"/>
      <x:c r="E29" s="2"/>
      <x:c r="F29" s="2"/>
      <x:c r="G29" s="2"/>
      <x:c r="H29" s="2"/>
    </x:row>
    <x:row r="30" ht="20.25" customHeight="1">
      <x:c r="A30" s="2"/>
      <x:c r="B30" s="2"/>
      <x:c r="C30" s="2"/>
      <x:c r="D30" s="2"/>
      <x:c r="E30" s="2"/>
      <x:c r="F30" s="2"/>
      <x:c r="G30" s="2"/>
      <x:c r="H30" s="2"/>
    </x:row>
    <x:row r="31" ht="20.25" customHeight="1">
      <x:c r="A31" s="2"/>
      <x:c r="B31" s="2"/>
      <x:c r="C31" s="2"/>
      <x:c r="D31" s="2"/>
      <x:c r="E31" s="2"/>
      <x:c r="F31" s="2"/>
      <x:c r="G31" s="2"/>
      <x:c r="H31" s="2"/>
    </x:row>
    <x:row r="32" ht="20.25" customHeight="1">
      <x:c r="A32" s="2"/>
      <x:c r="B32" s="2"/>
      <x:c r="C32" s="2"/>
      <x:c r="D32" s="2"/>
      <x:c r="E32" s="2"/>
      <x:c r="F32" s="2"/>
      <x:c r="G32" s="2"/>
      <x:c r="H32" s="2"/>
    </x:row>
    <x:row r="33" ht="20.25" customHeight="1">
      <x:c r="A33" s="2"/>
      <x:c r="B33" s="2"/>
      <x:c r="C33" s="2"/>
      <x:c r="D33" s="2"/>
      <x:c r="E33" s="2"/>
      <x:c r="F33" s="2"/>
      <x:c r="G33" s="2"/>
      <x:c r="H33" s="2"/>
    </x:row>
    <x:row r="34" ht="20.25" customHeight="1">
      <x:c r="A34" s="2"/>
      <x:c r="B34" s="2"/>
      <x:c r="C34" s="2"/>
      <x:c r="D34" s="2"/>
      <x:c r="E34" s="2"/>
      <x:c r="F34" s="2"/>
      <x:c r="G34" s="2"/>
      <x:c r="H34" s="2"/>
    </x:row>
    <x:row r="35" ht="20.25" customHeight="1">
      <x:c r="A35" s="2"/>
      <x:c r="B35" s="2"/>
      <x:c r="C35" s="2"/>
      <x:c r="D35" s="2"/>
      <x:c r="E35" s="2"/>
      <x:c r="F35" s="2"/>
      <x:c r="G35" s="2"/>
      <x:c r="H35" s="2"/>
    </x:row>
    <x:row r="36" ht="20.25" customHeight="1">
      <x:c r="A36" s="2"/>
      <x:c r="B36" s="2"/>
      <x:c r="C36" s="2"/>
      <x:c r="D36" s="2"/>
      <x:c r="E36" s="2"/>
      <x:c r="F36" s="2"/>
      <x:c r="G36" s="2"/>
      <x:c r="H36" s="2"/>
    </x:row>
    <x:row r="37" ht="20.25" customHeight="1">
      <x:c r="A37" s="2"/>
      <x:c r="B37" s="2"/>
      <x:c r="C37" s="2"/>
      <x:c r="D37" s="2"/>
      <x:c r="E37" s="2"/>
      <x:c r="F37" s="2"/>
      <x:c r="G37" s="2"/>
      <x:c r="H37" s="2"/>
    </x:row>
    <x:row r="38" ht="20.25" customHeight="1">
      <x:c r="A38" s="2"/>
      <x:c r="B38" s="2"/>
      <x:c r="C38" s="2"/>
      <x:c r="D38" s="2"/>
      <x:c r="E38" s="2"/>
      <x:c r="F38" s="2"/>
      <x:c r="G38" s="2"/>
      <x:c r="H38" s="2"/>
    </x:row>
    <x:row r="39" ht="20.25" customHeight="1">
      <x:c r="A39" s="2"/>
      <x:c r="B39" s="2"/>
      <x:c r="C39" s="2"/>
      <x:c r="D39" s="2"/>
      <x:c r="E39" s="2"/>
      <x:c r="F39" s="2"/>
      <x:c r="G39" s="2"/>
      <x:c r="H39" s="2"/>
    </x:row>
    <x:row r="40" ht="20.25" customHeight="1">
      <x:c r="A40" s="2"/>
      <x:c r="B40" s="2"/>
      <x:c r="C40" s="2"/>
      <x:c r="D40" s="2"/>
      <x:c r="E40" s="2"/>
      <x:c r="F40" s="2"/>
      <x:c r="G40" s="2"/>
      <x:c r="H40" s="2"/>
    </x:row>
    <x:row r="41" ht="20.25" customHeight="1">
      <x:c r="A41" s="2"/>
      <x:c r="B41" s="2"/>
      <x:c r="C41" s="2"/>
      <x:c r="D41" s="2"/>
      <x:c r="E41" s="2"/>
      <x:c r="F41" s="2"/>
      <x:c r="G41" s="2"/>
      <x:c r="H41" s="2"/>
    </x:row>
    <x:row r="42" ht="20.25" customHeight="1">
      <x:c r="A42" s="2"/>
      <x:c r="B42" s="2"/>
      <x:c r="C42" s="2"/>
      <x:c r="D42" s="2"/>
      <x:c r="E42" s="2"/>
      <x:c r="F42" s="2"/>
      <x:c r="G42" s="2"/>
      <x:c r="H42" s="2"/>
    </x:row>
    <x:row r="43" ht="20.25" customHeight="1">
      <x:c r="A43" s="2"/>
      <x:c r="B43" s="2"/>
      <x:c r="C43" s="2"/>
      <x:c r="D43" s="2"/>
      <x:c r="E43" s="2"/>
      <x:c r="F43" s="2"/>
      <x:c r="G43" s="2"/>
      <x:c r="H43" s="2"/>
    </x:row>
    <x:row r="44" ht="20.25" customHeight="1">
      <x:c r="A44" s="2"/>
      <x:c r="B44" s="2"/>
      <x:c r="C44" s="2"/>
      <x:c r="D44" s="2"/>
      <x:c r="E44" s="2"/>
      <x:c r="F44" s="2"/>
      <x:c r="G44" s="2"/>
      <x:c r="H44" s="2"/>
    </x:row>
    <x:row r="45" ht="20.25" customHeight="1">
      <x:c r="A45" s="2"/>
      <x:c r="B45" s="2"/>
      <x:c r="C45" s="2"/>
      <x:c r="D45" s="2"/>
      <x:c r="E45" s="2"/>
      <x:c r="F45" s="2"/>
      <x:c r="G45" s="2"/>
      <x:c r="H45" s="2"/>
    </x:row>
    <x:row r="46" ht="20.25" customHeight="1">
      <x:c r="A46" s="2"/>
      <x:c r="B46" s="2"/>
      <x:c r="C46" s="2"/>
      <x:c r="D46" s="2"/>
      <x:c r="E46" s="2"/>
      <x:c r="F46" s="2"/>
      <x:c r="G46" s="2"/>
      <x:c r="H46" s="2"/>
    </x:row>
    <x:row r="47" ht="20.25" customHeight="1">
      <x:c r="A47" s="2"/>
      <x:c r="B47" s="2"/>
      <x:c r="C47" s="2"/>
      <x:c r="D47" s="2"/>
      <x:c r="E47" s="2"/>
      <x:c r="F47" s="2"/>
      <x:c r="G47" s="2"/>
      <x:c r="H47" s="2"/>
    </x:row>
    <x:row r="48" ht="20.25" customHeight="1">
      <x:c r="A48" s="2"/>
      <x:c r="B48" s="2"/>
      <x:c r="C48" s="2"/>
      <x:c r="D48" s="2"/>
      <x:c r="E48" s="2"/>
      <x:c r="F48" s="2"/>
      <x:c r="G48" s="2"/>
      <x:c r="H48" s="2"/>
    </x:row>
    <x:row r="49" ht="20.25" customHeight="1">
      <x:c r="A49" s="2"/>
      <x:c r="B49" s="2"/>
      <x:c r="C49" s="2"/>
      <x:c r="D49" s="2"/>
      <x:c r="E49" s="2"/>
      <x:c r="F49" s="2"/>
      <x:c r="G49" s="2"/>
      <x:c r="H49" s="2"/>
    </x:row>
    <x:row r="50" ht="20.25" customHeight="1">
      <x:c r="A50" s="2"/>
      <x:c r="B50" s="2"/>
      <x:c r="C50" s="2"/>
      <x:c r="D50" s="2"/>
      <x:c r="E50" s="2"/>
      <x:c r="F50" s="2"/>
      <x:c r="G50" s="2"/>
      <x:c r="H50" s="2"/>
    </x:row>
    <x:row r="51" ht="20.25" customHeight="1">
      <x:c r="A51" s="2"/>
      <x:c r="B51" s="2"/>
      <x:c r="C51" s="2"/>
      <x:c r="D51" s="2"/>
      <x:c r="E51" s="2"/>
      <x:c r="F51" s="2"/>
      <x:c r="G51" s="2"/>
      <x:c r="H51" s="2"/>
    </x:row>
    <x:row r="52" ht="20.25" customHeight="1">
      <x:c r="A52" s="2"/>
      <x:c r="B52" s="2"/>
      <x:c r="C52" s="2"/>
      <x:c r="D52" s="2"/>
      <x:c r="E52" s="2"/>
      <x:c r="F52" s="2"/>
      <x:c r="G52" s="2"/>
      <x:c r="H52" s="2"/>
    </x:row>
    <x:row r="53" ht="20.25" customHeight="1">
      <x:c r="A53" s="2"/>
      <x:c r="B53" s="2"/>
      <x:c r="C53" s="2"/>
      <x:c r="D53" s="2"/>
      <x:c r="E53" s="2"/>
      <x:c r="F53" s="2"/>
      <x:c r="G53" s="2"/>
      <x:c r="H53" s="2"/>
    </x:row>
    <x:row r="54" ht="20.25" customHeight="1">
      <x:c r="A54" s="2"/>
      <x:c r="B54" s="2"/>
      <x:c r="C54" s="2"/>
      <x:c r="D54" s="2"/>
      <x:c r="E54" s="2"/>
      <x:c r="F54" s="2"/>
      <x:c r="G54" s="2"/>
      <x:c r="H54" s="2"/>
    </x:row>
    <x:row r="55" ht="20.25" customHeight="1">
      <x:c r="A55" s="2"/>
      <x:c r="B55" s="2"/>
      <x:c r="C55" s="2"/>
      <x:c r="D55" s="2"/>
      <x:c r="E55" s="2"/>
      <x:c r="F55" s="2"/>
      <x:c r="G55" s="2"/>
      <x:c r="H55" s="2"/>
    </x:row>
  </x:sheetData>
  <x:mergeCells>
    <x:mergeCell ref="D1:F3"/>
    <x:mergeCell ref="A4:F4"/>
    <x:mergeCell ref="A5:F5"/>
    <x:mergeCell ref="A6:F6"/>
    <x:mergeCell ref="A23:G23"/>
    <x:mergeCell ref="A24:G24"/>
  </x:mergeCells>
  <x:pageMargins left="0.7" right="0.7" top="0.75" bottom="0.75" header="0.3" footer="0.3"/>
  <x:drawing xmlns:r="http://schemas.openxmlformats.org/officeDocument/2006/relationships" r:id="Rbae621cdbe54440e"/>
</x:worksheet>
</file>

<file path=xl/worksheets/sheet3.xml><?xml version="1.0" encoding="utf-8"?>
<x:worksheet xmlns:x="http://schemas.openxmlformats.org/spreadsheetml/2006/main">
  <x:sheetPr>
    <x:tabColor rgb="FFBD242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5" hidden="0" customWidth="1"/>
    <x:col min="2" max="2" width="15.630000114440918" hidden="0" customWidth="1"/>
    <x:col min="3" max="3" width="15.630000114440918" hidden="0" customWidth="1"/>
    <x:col min="4" max="4" width="53.75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</x:cols>
  <x:sheetData>
    <x:row r="1" ht="20.25" customHeight="1">
      <x:c r="A1" s="2"/>
      <x:c r="B1" s="2"/>
      <x:c r="C1" s="2"/>
      <x:c r="D1" s="3" t="str">
        <x:v>Adam Huerta | Co-Founder
adam@redlineprecon.com | 408.440.9794
redlineprecon.com</x:v>
      </x:c>
      <x:c r="E1" s="3"/>
      <x:c r="F1" s="3"/>
      <x:c r="G1" s="2"/>
      <x:c r="H1" s="2"/>
    </x:row>
    <x:row r="2" ht="20.25" customHeight="1">
      <x:c r="A2" s="2"/>
      <x:c r="B2" s="2"/>
      <x:c r="C2" s="2"/>
      <x:c r="D2" s="3"/>
      <x:c r="E2" s="3"/>
      <x:c r="F2" s="3"/>
      <x:c r="G2" s="2"/>
      <x:c r="H2" s="2"/>
    </x:row>
    <x:row r="3" ht="20.25" customHeight="1">
      <x:c r="A3" s="2"/>
      <x:c r="B3" s="2"/>
      <x:c r="C3" s="2"/>
      <x:c r="D3" s="3"/>
      <x:c r="E3" s="3"/>
      <x:c r="F3" s="3"/>
      <x:c r="G3" s="2"/>
      <x:c r="H3" s="2"/>
    </x:row>
    <x:row r="4" ht="26.25" customHeight="1">
      <x:c r="A4" s="3" t="str">
        <x:v>CEDAR COURT ADU | Fictional 480 SF detached unit | Rev WF01 | 02 Oct 2026</x:v>
      </x:c>
      <x:c r="B4" s="3"/>
      <x:c r="C4" s="3"/>
      <x:c r="D4" s="3"/>
      <x:c r="E4" s="3"/>
      <x:c r="F4" s="3"/>
      <x:c r="G4" s="2"/>
      <x:c r="H4" s="2"/>
    </x:row>
    <x:row r="5" ht="26.25" customHeight="1">
      <x:c r="A5" s="4" t="str">
        <x:v>ILLUSTRATIVE SAMPLE - NOT FOR PRICING, PROCUREMENT, PERMIT OR CONSTRUCTION.</x:v>
      </x:c>
      <x:c r="B5" s="4"/>
      <x:c r="C5" s="4"/>
      <x:c r="D5" s="4"/>
      <x:c r="E5" s="4"/>
      <x:c r="F5" s="4"/>
      <x:c r="G5" s="2"/>
      <x:c r="H5" s="2"/>
    </x:row>
    <x:row r="6" ht="26.25" customHeight="1">
      <x:c r="A6" s="5" t="str">
        <x:v>Quantity Basis</x:v>
      </x:c>
      <x:c r="B6" s="5"/>
      <x:c r="C6" s="5"/>
      <x:c r="D6" s="5"/>
      <x:c r="E6" s="5"/>
      <x:c r="F6" s="5"/>
      <x:c r="G6" s="2"/>
      <x:c r="H6" s="2"/>
    </x:row>
    <x:row r="7" ht="20.25" customHeight="1">
      <x:c r="A7" s="2"/>
      <x:c r="B7" s="2"/>
      <x:c r="C7" s="2"/>
      <x:c r="D7" s="2"/>
      <x:c r="E7" s="2"/>
      <x:c r="F7" s="2"/>
      <x:c r="G7" s="2"/>
      <x:c r="H7" s="2"/>
    </x:row>
    <x:row r="8" ht="20.25" customHeight="1">
      <x:c r="A8" s="7" t="str">
        <x:v>Input / mock reference</x:v>
      </x:c>
      <x:c r="B8" s="7" t="str">
        <x:v>Value</x:v>
      </x:c>
      <x:c r="C8" s="7" t="str">
        <x:v>Unit</x:v>
      </x:c>
      <x:c r="D8" s="7" t="str">
        <x:v>Measurement / assumption</x:v>
      </x:c>
      <x:c r="E8" s="2"/>
      <x:c r="F8" s="2"/>
      <x:c r="G8" s="2"/>
      <x:c r="H8" s="2"/>
    </x:row>
    <x:row r="9" ht="20.25" customHeight="1">
      <x:c r="A9" s="2" t="str">
        <x:v>Footprint length / M-01</x:v>
      </x:c>
      <x:c r="B9" s="8" t="n">
        <x:v>24</x:v>
      </x:c>
      <x:c r="C9" s="2" t="str">
        <x:v>FT</x:v>
      </x:c>
      <x:c r="D9" s="2" t="str">
        <x:v>Outside rectangular footprint</x:v>
      </x:c>
      <x:c r="E9" s="2"/>
      <x:c r="F9" s="2"/>
      <x:c r="G9" s="2"/>
      <x:c r="H9" s="2"/>
    </x:row>
    <x:row r="10" ht="20.25" customHeight="1">
      <x:c r="A10" s="2" t="str">
        <x:v>Footprint width / M-01</x:v>
      </x:c>
      <x:c r="B10" s="8" t="n">
        <x:v>20</x:v>
      </x:c>
      <x:c r="C10" s="2" t="str">
        <x:v>FT</x:v>
      </x:c>
      <x:c r="D10" s="2" t="str">
        <x:v>Slab on grade; no framed floor</x:v>
      </x:c>
      <x:c r="E10" s="2"/>
      <x:c r="F10" s="2"/>
      <x:c r="G10" s="2"/>
      <x:c r="H10" s="2"/>
    </x:row>
    <x:row r="11" ht="20.25" customHeight="1">
      <x:c r="A11" s="2" t="str">
        <x:v>Wall height / M-01</x:v>
      </x:c>
      <x:c r="B11" s="8" t="n">
        <x:v>9</x:v>
      </x:c>
      <x:c r="C11" s="2" t="str">
        <x:v>FT</x:v>
      </x:c>
      <x:c r="D11" s="2" t="str">
        <x:v>Nominal quantity height; cut lengths unverified</x:v>
      </x:c>
      <x:c r="E11" s="2"/>
      <x:c r="F11" s="2"/>
      <x:c r="G11" s="2"/>
      <x:c r="H11" s="2"/>
    </x:row>
    <x:row r="12" ht="20.25" customHeight="1">
      <x:c r="A12" s="2" t="str">
        <x:v>Stud spacing / M-01</x:v>
      </x:c>
      <x:c r="B12" s="8" t="n">
        <x:v>16</x:v>
      </x:c>
      <x:c r="C12" s="2" t="str">
        <x:v>IN</x:v>
      </x:c>
      <x:c r="D12" s="2" t="str">
        <x:v>Illustrative input; no design or code determination</x:v>
      </x:c>
      <x:c r="E12" s="2"/>
      <x:c r="F12" s="2"/>
      <x:c r="G12" s="2"/>
      <x:c r="H12" s="2"/>
    </x:row>
    <x:row r="13" ht="20.25" customHeight="1">
      <x:c r="A13" s="2" t="str">
        <x:v>Interior wall run 1 / M-01</x:v>
      </x:c>
      <x:c r="B13" s="8" t="n">
        <x:v>24</x:v>
      </x:c>
      <x:c r="C13" s="2" t="str">
        <x:v>LF</x:v>
      </x:c>
      <x:c r="D13" s="2" t="str">
        <x:v>One continuous run</x:v>
      </x:c>
      <x:c r="E13" s="2"/>
      <x:c r="F13" s="2"/>
      <x:c r="G13" s="2"/>
      <x:c r="H13" s="2"/>
    </x:row>
    <x:row r="14" ht="20.25" customHeight="1">
      <x:c r="A14" s="2" t="str">
        <x:v>Interior wall run 2 / M-01</x:v>
      </x:c>
      <x:c r="B14" s="8" t="n">
        <x:v>12</x:v>
      </x:c>
      <x:c r="C14" s="2" t="str">
        <x:v>LF</x:v>
      </x:c>
      <x:c r="D14" s="2" t="str">
        <x:v>One continuous run</x:v>
      </x:c>
      <x:c r="E14" s="2"/>
      <x:c r="F14" s="2"/>
      <x:c r="G14" s="2"/>
      <x:c r="H14" s="2"/>
    </x:row>
    <x:row r="15" ht="20.25" customHeight="1">
      <x:c r="A15" s="2" t="str">
        <x:v>Exterior windows / M-01</x:v>
      </x:c>
      <x:c r="B15" s="8" t="n">
        <x:v>4</x:v>
      </x:c>
      <x:c r="C15" s="2" t="str">
        <x:v>EA</x:v>
      </x:c>
      <x:c r="D15" s="2" t="str">
        <x:v>One on each exterior wall</x:v>
      </x:c>
      <x:c r="E15" s="2"/>
      <x:c r="F15" s="2"/>
      <x:c r="G15" s="2"/>
      <x:c r="H15" s="2"/>
    </x:row>
    <x:row r="16" ht="20.25" customHeight="1">
      <x:c r="A16" s="2" t="str">
        <x:v>Window width / M-01</x:v>
      </x:c>
      <x:c r="B16" s="8" t="n">
        <x:v>4</x:v>
      </x:c>
      <x:c r="C16" s="2" t="str">
        <x:v>FT</x:v>
      </x:c>
      <x:c r="D16" s="2" t="str">
        <x:v>Illustrative rough-opening width</x:v>
      </x:c>
      <x:c r="E16" s="2"/>
      <x:c r="F16" s="2"/>
      <x:c r="G16" s="2"/>
      <x:c r="H16" s="2"/>
    </x:row>
    <x:row r="17" ht="20.25" customHeight="1">
      <x:c r="A17" s="2" t="str">
        <x:v>Window height / M-01</x:v>
      </x:c>
      <x:c r="B17" s="8" t="n">
        <x:v>4</x:v>
      </x:c>
      <x:c r="C17" s="2" t="str">
        <x:v>FT</x:v>
      </x:c>
      <x:c r="D17" s="2" t="str">
        <x:v>Illustrative rough-opening height</x:v>
      </x:c>
      <x:c r="E17" s="2"/>
      <x:c r="F17" s="2"/>
      <x:c r="G17" s="2"/>
      <x:c r="H17" s="2"/>
    </x:row>
    <x:row r="18" ht="20.25" customHeight="1">
      <x:c r="A18" s="2" t="str">
        <x:v>Exterior doors / M-01</x:v>
      </x:c>
      <x:c r="B18" s="8" t="n">
        <x:v>1</x:v>
      </x:c>
      <x:c r="C18" s="2" t="str">
        <x:v>EA</x:v>
      </x:c>
      <x:c r="D18" s="2" t="str">
        <x:v>One entry opening</x:v>
      </x:c>
      <x:c r="E18" s="2"/>
      <x:c r="F18" s="2"/>
      <x:c r="G18" s="2"/>
      <x:c r="H18" s="2"/>
    </x:row>
    <x:row r="19" ht="20.25" customHeight="1">
      <x:c r="A19" s="2" t="str">
        <x:v>Exterior door width / M-01</x:v>
      </x:c>
      <x:c r="B19" s="8" t="n">
        <x:v>3</x:v>
      </x:c>
      <x:c r="C19" s="2" t="str">
        <x:v>FT</x:v>
      </x:c>
      <x:c r="D19" s="2" t="str">
        <x:v>Illustrative rough opening</x:v>
      </x:c>
      <x:c r="E19" s="2"/>
      <x:c r="F19" s="2"/>
      <x:c r="G19" s="2"/>
      <x:c r="H19" s="2"/>
    </x:row>
    <x:row r="20" ht="20.25" customHeight="1">
      <x:c r="A20" s="2" t="str">
        <x:v>Exterior door height / M-01</x:v>
      </x:c>
      <x:c r="B20" s="8" t="n">
        <x:v>7</x:v>
      </x:c>
      <x:c r="C20" s="2" t="str">
        <x:v>FT</x:v>
      </x:c>
      <x:c r="D20" s="2" t="str">
        <x:v>Illustrative rough opening</x:v>
      </x:c>
      <x:c r="E20" s="2"/>
      <x:c r="F20" s="2"/>
      <x:c r="G20" s="2"/>
      <x:c r="H20" s="2"/>
    </x:row>
    <x:row r="21" ht="20.25" customHeight="1">
      <x:c r="A21" s="2" t="str">
        <x:v>Interior doors / M-01</x:v>
      </x:c>
      <x:c r="B21" s="8" t="n">
        <x:v>1</x:v>
      </x:c>
      <x:c r="C21" s="2" t="str">
        <x:v>EA</x:v>
      </x:c>
      <x:c r="D21" s="2" t="str">
        <x:v>One opening in run 1</x:v>
      </x:c>
      <x:c r="E21" s="2"/>
      <x:c r="F21" s="2"/>
      <x:c r="G21" s="2"/>
      <x:c r="H21" s="2"/>
    </x:row>
    <x:row r="22" ht="20.25" customHeight="1">
      <x:c r="A22" s="2" t="str">
        <x:v>Interior door width / M-01</x:v>
      </x:c>
      <x:c r="B22" s="8" t="n">
        <x:v>3</x:v>
      </x:c>
      <x:c r="C22" s="2" t="str">
        <x:v>FT</x:v>
      </x:c>
      <x:c r="D22" s="2" t="str">
        <x:v>Illustrative rough opening</x:v>
      </x:c>
      <x:c r="E22" s="2"/>
      <x:c r="F22" s="2"/>
      <x:c r="G22" s="2"/>
      <x:c r="H22" s="2"/>
    </x:row>
    <x:row r="23" ht="20.25" customHeight="1">
      <x:c r="A23" s="2" t="str">
        <x:v>Interior door height / M-01</x:v>
      </x:c>
      <x:c r="B23" s="8" t="n">
        <x:v>7</x:v>
      </x:c>
      <x:c r="C23" s="2" t="str">
        <x:v>FT</x:v>
      </x:c>
      <x:c r="D23" s="2" t="str">
        <x:v>Illustrative rough opening</x:v>
      </x:c>
      <x:c r="E23" s="2"/>
      <x:c r="F23" s="2"/>
      <x:c r="G23" s="2"/>
      <x:c r="H23" s="2"/>
    </x:row>
    <x:row r="24" ht="20.25" customHeight="1">
      <x:c r="A24" s="2" t="str">
        <x:v>Exterior corners / M-01</x:v>
      </x:c>
      <x:c r="B24" s="8" t="n">
        <x:v>4</x:v>
      </x:c>
      <x:c r="C24" s="2" t="str">
        <x:v>EA</x:v>
      </x:c>
      <x:c r="D24" s="2" t="str">
        <x:v>Rectangle</x:v>
      </x:c>
      <x:c r="E24" s="2"/>
      <x:c r="F24" s="2"/>
      <x:c r="G24" s="2"/>
      <x:c r="H24" s="2"/>
    </x:row>
    <x:row r="25" ht="20.25" customHeight="1">
      <x:c r="A25" s="2" t="str">
        <x:v>Extra studs per corner / M-02</x:v>
      </x:c>
      <x:c r="B25" s="8" t="n">
        <x:v>3</x:v>
      </x:c>
      <x:c r="C25" s="2" t="str">
        <x:v>EA</x:v>
      </x:c>
      <x:c r="D25" s="2" t="str">
        <x:v>Conservative mock allowance above run-end count</x:v>
      </x:c>
      <x:c r="E25" s="2"/>
      <x:c r="F25" s="2"/>
      <x:c r="G25" s="2"/>
      <x:c r="H25" s="2"/>
    </x:row>
    <x:row r="26" ht="20.25" customHeight="1">
      <x:c r="A26" s="2" t="str">
        <x:v>Extra studs per opening / M-02</x:v>
      </x:c>
      <x:c r="B26" s="8" t="n">
        <x:v>4</x:v>
      </x:c>
      <x:c r="C26" s="2" t="str">
        <x:v>EA</x:v>
      </x:c>
      <x:c r="D26" s="2" t="str">
        <x:v>Mock king/jack allowance; field-cut infill in blocking LS</x:v>
      </x:c>
      <x:c r="E26" s="2"/>
      <x:c r="F26" s="2"/>
      <x:c r="G26" s="2"/>
      <x:c r="H26" s="2"/>
    </x:row>
    <x:row r="27" ht="20.25" customHeight="1">
      <x:c r="A27" s="2" t="str">
        <x:v>Wood/panel waste / M-02</x:v>
      </x:c>
      <x:c r="B27" s="9" t="n">
        <x:v>0.1</x:v>
      </x:c>
      <x:c r="C27" s="2" t="str">
        <x:v>RATE</x:v>
      </x:c>
      <x:c r="D27" s="2" t="str">
        <x:v>Illustrative procurement allowance</x:v>
      </x:c>
      <x:c r="E27" s="2"/>
      <x:c r="F27" s="2"/>
      <x:c r="G27" s="2"/>
      <x:c r="H27" s="2"/>
    </x:row>
    <x:row r="28" ht="20.25" customHeight="1">
      <x:c r="A28" s="2" t="str">
        <x:v>Roof overhang / M-01</x:v>
      </x:c>
      <x:c r="B28" s="8" t="n">
        <x:v>1</x:v>
      </x:c>
      <x:c r="C28" s="2" t="str">
        <x:v>FT</x:v>
      </x:c>
      <x:c r="D28" s="2" t="str">
        <x:v>All sides</x:v>
      </x:c>
      <x:c r="E28" s="2"/>
      <x:c r="F28" s="2"/>
      <x:c r="G28" s="2"/>
      <x:c r="H28" s="2"/>
    </x:row>
    <x:row r="29" ht="20.25" customHeight="1">
      <x:c r="A29" s="2" t="str">
        <x:v>Roof pitch / M-01</x:v>
      </x:c>
      <x:c r="B29" s="8" t="n">
        <x:v>4</x:v>
      </x:c>
      <x:c r="C29" s="2" t="str">
        <x:v>IN/12</x:v>
      </x:c>
      <x:c r="D29" s="2" t="str">
        <x:v>Simple symmetrical gable; sheathing slope factor</x:v>
      </x:c>
      <x:c r="E29" s="2"/>
      <x:c r="F29" s="2"/>
      <x:c r="G29" s="2"/>
      <x:c r="H29" s="2"/>
    </x:row>
    <x:row r="30" ht="20.25" customHeight="1">
      <x:c r="A30" s="2" t="str">
        <x:v>Plate courses / M-02</x:v>
      </x:c>
      <x:c r="B30" s="8" t="n">
        <x:v>3</x:v>
      </x:c>
      <x:c r="C30" s="2" t="str">
        <x:v>EA</x:v>
      </x:c>
      <x:c r="D30" s="2" t="str">
        <x:v>One bottom + two top, before opening deductions</x:v>
      </x:c>
      <x:c r="E30" s="2"/>
      <x:c r="F30" s="2"/>
      <x:c r="G30" s="2"/>
      <x:c r="H30" s="2"/>
    </x:row>
    <x:row r="31" ht="20.25" customHeight="1">
      <x:c r="A31" s="2" t="str">
        <x:v>Plate stock length / M-02</x:v>
      </x:c>
      <x:c r="B31" s="8" t="n">
        <x:v>16</x:v>
      </x:c>
      <x:c r="C31" s="2" t="str">
        <x:v>FT</x:v>
      </x:c>
      <x:c r="D31" s="2" t="str">
        <x:v>Assumed purchasable stock; cutting optimization excluded</x:v>
      </x:c>
      <x:c r="E31" s="2"/>
      <x:c r="F31" s="2"/>
      <x:c r="G31" s="2"/>
      <x:c r="H31" s="2"/>
    </x:row>
    <x:row r="32" ht="20.25" customHeight="1">
      <x:c r="A32" s="2" t="str">
        <x:v>Panel coverage / M-02</x:v>
      </x:c>
      <x:c r="B32" s="8" t="n">
        <x:v>32</x:v>
      </x:c>
      <x:c r="C32" s="2" t="str">
        <x:v>SF</x:v>
      </x:c>
      <x:c r="D32" s="2" t="str">
        <x:v>4 ft x 8 ft sheets</x:v>
      </x:c>
      <x:c r="E32" s="2"/>
      <x:c r="F32" s="2"/>
      <x:c r="G32" s="2"/>
      <x:c r="H32" s="2"/>
    </x:row>
    <x:row r="33" ht="20.25" customHeight="1">
      <x:c r="A33" s="2" t="str">
        <x:v>Hold-downs / M-02</x:v>
      </x:c>
      <x:c r="B33" s="8" t="n">
        <x:v>8</x:v>
      </x:c>
      <x:c r="C33" s="2" t="str">
        <x:v>EA</x:v>
      </x:c>
      <x:c r="D33" s="2" t="str">
        <x:v>Mock schedule only; types/locations unresolved</x:v>
      </x:c>
      <x:c r="E33" s="2"/>
      <x:c r="F33" s="2"/>
      <x:c r="G33" s="2"/>
      <x:c r="H33" s="2"/>
    </x:row>
    <x:row r="34" ht="20.25" customHeight="1">
      <x:c r="A34" s="2" t="str">
        <x:v>Extra interior-junction studs / M-02</x:v>
      </x:c>
      <x:c r="B34" s="8" t="n">
        <x:v>4</x:v>
      </x:c>
      <x:c r="C34" s="2" t="str">
        <x:v>EA</x:v>
      </x:c>
      <x:c r="D34" s="2" t="str">
        <x:v>Mock allowance for intersection and end connections</x:v>
      </x:c>
      <x:c r="E34" s="2"/>
      <x:c r="F34" s="2"/>
      <x:c r="G34" s="2"/>
      <x:c r="H34" s="2"/>
    </x:row>
    <x:row r="35" ht="20.25" customHeight="1">
      <x:c r="A35" s="2"/>
      <x:c r="B35" s="2"/>
      <x:c r="C35" s="2"/>
      <x:c r="D35" s="2"/>
      <x:c r="E35" s="2"/>
      <x:c r="F35" s="2"/>
      <x:c r="G35" s="2"/>
      <x:c r="H35" s="2"/>
    </x:row>
    <x:row r="36" ht="20.25" customHeight="1">
      <x:c r="A36" s="2"/>
      <x:c r="B36" s="2"/>
      <x:c r="C36" s="2"/>
      <x:c r="D36" s="2"/>
      <x:c r="E36" s="2"/>
      <x:c r="F36" s="2"/>
      <x:c r="G36" s="2"/>
      <x:c r="H36" s="2"/>
    </x:row>
    <x:row r="37" ht="20.25" customHeight="1">
      <x:c r="A37" s="7" t="str">
        <x:v>Calculated quantity</x:v>
      </x:c>
      <x:c r="B37" s="7" t="str">
        <x:v>Result</x:v>
      </x:c>
      <x:c r="C37" s="7" t="str">
        <x:v>Unit</x:v>
      </x:c>
      <x:c r="D37" s="7" t="str">
        <x:v>Calculation / mock reference</x:v>
      </x:c>
      <x:c r="E37" s="2"/>
      <x:c r="F37" s="2"/>
      <x:c r="G37" s="2"/>
      <x:c r="H37" s="2"/>
    </x:row>
    <x:row r="38" ht="20.25" customHeight="1">
      <x:c r="A38" s="2" t="str">
        <x:v>Footprint area</x:v>
      </x:c>
      <x:c r="B38" s="10" t="n">
        <x:f>B9*B10</x:f>
        <x:v>480</x:v>
      </x:c>
      <x:c r="C38" s="2" t="str">
        <x:v>SF</x:v>
      </x:c>
      <x:c r="D38" s="2" t="str">
        <x:v>Length x width</x:v>
      </x:c>
      <x:c r="E38" s="2"/>
      <x:c r="F38" s="2"/>
      <x:c r="G38" s="2"/>
      <x:c r="H38" s="2"/>
    </x:row>
    <x:row r="39" ht="20.25" customHeight="1">
      <x:c r="A39" s="2" t="str">
        <x:v>Exterior perimeter</x:v>
      </x:c>
      <x:c r="B39" s="10" t="n">
        <x:f>2*(B9+B10)</x:f>
        <x:v>88</x:v>
      </x:c>
      <x:c r="C39" s="2" t="str">
        <x:v>LF</x:v>
      </x:c>
      <x:c r="D39" s="2" t="str">
        <x:v>Two lengths + two widths</x:v>
      </x:c>
      <x:c r="E39" s="2"/>
      <x:c r="F39" s="2"/>
      <x:c r="G39" s="2"/>
      <x:c r="H39" s="2"/>
    </x:row>
    <x:row r="40" ht="20.25" customHeight="1">
      <x:c r="A40" s="2" t="str">
        <x:v>Interior wall length</x:v>
      </x:c>
      <x:c r="B40" s="10" t="n">
        <x:f>SUM(B13:B14)</x:f>
        <x:v>36</x:v>
      </x:c>
      <x:c r="C40" s="2" t="str">
        <x:v>LF</x:v>
      </x:c>
      <x:c r="D40" s="2" t="str">
        <x:v>Run 1 + run 2</x:v>
      </x:c>
      <x:c r="E40" s="2"/>
      <x:c r="F40" s="2"/>
      <x:c r="G40" s="2"/>
      <x:c r="H40" s="2"/>
    </x:row>
    <x:row r="41" ht="20.25" customHeight="1">
      <x:c r="A41" s="2" t="str">
        <x:v>Exterior gross wall area</x:v>
      </x:c>
      <x:c r="B41" s="10" t="n">
        <x:f>B39*B11</x:f>
        <x:v>792</x:v>
      </x:c>
      <x:c r="C41" s="2" t="str">
        <x:v>SF</x:v>
      </x:c>
      <x:c r="D41" s="2" t="str">
        <x:v>Perimeter x wall height</x:v>
      </x:c>
      <x:c r="E41" s="2"/>
      <x:c r="F41" s="2"/>
      <x:c r="G41" s="2"/>
      <x:c r="H41" s="2"/>
    </x:row>
    <x:row r="42" ht="20.25" customHeight="1">
      <x:c r="A42" s="2" t="str">
        <x:v>Exterior opening area</x:v>
      </x:c>
      <x:c r="B42" s="10" t="n">
        <x:f>B15*B16*B17+B18*B19*B20</x:f>
        <x:v>85</x:v>
      </x:c>
      <x:c r="C42" s="2" t="str">
        <x:v>SF</x:v>
      </x:c>
      <x:c r="D42" s="2" t="str">
        <x:v>Four windows + one door</x:v>
      </x:c>
      <x:c r="E42" s="2"/>
      <x:c r="F42" s="2"/>
      <x:c r="G42" s="2"/>
      <x:c r="H42" s="2"/>
    </x:row>
    <x:row r="43" ht="20.25" customHeight="1">
      <x:c r="A43" s="2" t="str">
        <x:v>Exterior net wall area</x:v>
      </x:c>
      <x:c r="B43" s="10" t="n">
        <x:f>B41-B42</x:f>
        <x:v>707</x:v>
      </x:c>
      <x:c r="C43" s="2" t="str">
        <x:v>SF</x:v>
      </x:c>
      <x:c r="D43" s="2" t="str">
        <x:v>Gross less openings; ordering uses gross area</x:v>
      </x:c>
      <x:c r="E43" s="2"/>
      <x:c r="F43" s="2"/>
      <x:c r="G43" s="2"/>
      <x:c r="H43" s="2"/>
    </x:row>
    <x:row r="44" ht="20.25" customHeight="1">
      <x:c r="A44" s="2" t="str">
        <x:v>Exterior base studs</x:v>
      </x:c>
      <x:c r="B44" s="10" t="n">
        <x:f>2*(ROUNDUP(B9/(B12/12),0)+1)+2*(ROUNDUP(B10/(B12/12),0)+1)</x:f>
        <x:v>70</x:v>
      </x:c>
      <x:c r="C44" s="2" t="str">
        <x:v>EA</x:v>
      </x:c>
      <x:c r="D44" s="2" t="str">
        <x:v>Each of four wall runs counts both ends</x:v>
      </x:c>
      <x:c r="E44" s="2"/>
      <x:c r="F44" s="2"/>
      <x:c r="G44" s="2"/>
      <x:c r="H44" s="2"/>
    </x:row>
    <x:row r="45" ht="20.25" customHeight="1">
      <x:c r="A45" s="2" t="str">
        <x:v>Exterior studs incl. allowances</x:v>
      </x:c>
      <x:c r="B45" s="10" t="n">
        <x:f>B44+B24*B25+(B15+B18)*B26</x:f>
        <x:v>102</x:v>
      </x:c>
      <x:c r="C45" s="2" t="str">
        <x:v>EA</x:v>
      </x:c>
      <x:c r="D45" s="2" t="str">
        <x:v>Base + corner + opening allowances; not a cut list</x:v>
      </x:c>
      <x:c r="E45" s="2"/>
      <x:c r="F45" s="2"/>
      <x:c r="G45" s="2"/>
      <x:c r="H45" s="2"/>
    </x:row>
    <x:row r="46" ht="20.25" customHeight="1">
      <x:c r="A46" s="2" t="str">
        <x:v>Interior studs incl. allowances</x:v>
      </x:c>
      <x:c r="B46" s="10" t="n">
        <x:f>ROUNDUP(B13/(B12/12),0)+1+ROUNDUP(B14/(B12/12),0)+1+B21*B26+B34</x:f>
        <x:v>37</x:v>
      </x:c>
      <x:c r="C46" s="2" t="str">
        <x:v>EA</x:v>
      </x:c>
      <x:c r="D46" s="2" t="str">
        <x:v>Two runs + opening + junction allowances</x:v>
      </x:c>
      <x:c r="E46" s="2"/>
      <x:c r="F46" s="2"/>
      <x:c r="G46" s="2"/>
      <x:c r="H46" s="2"/>
    </x:row>
    <x:row r="47" ht="20.25" customHeight="1">
      <x:c r="A47" s="2" t="str">
        <x:v>Total studs before waste</x:v>
      </x:c>
      <x:c r="B47" s="10" t="n">
        <x:f>SUM(B45:B46)</x:f>
        <x:v>139</x:v>
      </x:c>
      <x:c r="C47" s="2" t="str">
        <x:v>EA</x:v>
      </x:c>
      <x:c r="D47" s="2" t="str">
        <x:v>Exterior + interior</x:v>
      </x:c>
      <x:c r="E47" s="2"/>
      <x:c r="F47" s="2"/>
      <x:c r="G47" s="2"/>
      <x:c r="H47" s="2"/>
    </x:row>
    <x:row r="48" ht="20.25" customHeight="1">
      <x:c r="A48" s="2" t="str">
        <x:v>Plate length before waste</x:v>
      </x:c>
      <x:c r="B48" s="10" t="n">
        <x:f>(B39+B40)*B30</x:f>
        <x:v>372</x:v>
      </x:c>
      <x:c r="C48" s="2" t="str">
        <x:v>LF</x:v>
      </x:c>
      <x:c r="D48" s="2" t="str">
        <x:v>All wall lengths x courses; opening cuts retained</x:v>
      </x:c>
      <x:c r="E48" s="2"/>
      <x:c r="F48" s="2"/>
      <x:c r="G48" s="2"/>
      <x:c r="H48" s="2"/>
    </x:row>
    <x:row r="49" ht="20.25" customHeight="1">
      <x:c r="A49" s="2" t="str">
        <x:v>Roof projected area</x:v>
      </x:c>
      <x:c r="B49" s="10" t="n">
        <x:f>(B9+2*B28)*(B10+2*B28)</x:f>
        <x:v>572</x:v>
      </x:c>
      <x:c r="C49" s="2" t="str">
        <x:v>SF</x:v>
      </x:c>
      <x:c r="D49" s="2" t="str">
        <x:v>Footprint plus overhangs</x:v>
      </x:c>
      <x:c r="E49" s="2"/>
      <x:c r="F49" s="2"/>
      <x:c r="G49" s="2"/>
      <x:c r="H49" s="2"/>
    </x:row>
    <x:row r="50" ht="20.25" customHeight="1">
      <x:c r="A50" s="2" t="str">
        <x:v>Roof slope factor</x:v>
      </x:c>
      <x:c r="B50" s="10" t="n">
        <x:f>SQRT(1+(B29/12)^2)</x:f>
        <x:v>1.0540925533894598</x:v>
      </x:c>
      <x:c r="C50" s="2" t="str">
        <x:v>FACTOR</x:v>
      </x:c>
      <x:c r="D50" s="2" t="str">
        <x:v>Simple gable, no valleys/dormers</x:v>
      </x:c>
      <x:c r="E50" s="2"/>
      <x:c r="F50" s="2"/>
      <x:c r="G50" s="2"/>
      <x:c r="H50" s="2"/>
    </x:row>
    <x:row r="51" ht="20.25" customHeight="1">
      <x:c r="A51" s="2" t="str">
        <x:v>Roof sheathing area</x:v>
      </x:c>
      <x:c r="B51" s="10" t="n">
        <x:f>B49*B50</x:f>
        <x:v>602.940940538771</x:v>
      </x:c>
      <x:c r="C51" s="2" t="str">
        <x:v>SF</x:v>
      </x:c>
      <x:c r="D51" s="2" t="str">
        <x:v>Projected area x slope factor</x:v>
      </x:c>
      <x:c r="E51" s="2"/>
      <x:c r="F51" s="2"/>
      <x:c r="G51" s="2"/>
      <x:c r="H51" s="2"/>
    </x:row>
    <x:row r="52" ht="20.25" customHeight="1">
      <x:c r="A52" s="2"/>
      <x:c r="B52" s="2"/>
      <x:c r="C52" s="2"/>
      <x:c r="D52" s="2"/>
      <x:c r="E52" s="2"/>
      <x:c r="F52" s="2"/>
      <x:c r="G52" s="2"/>
      <x:c r="H52" s="2"/>
    </x:row>
    <x:row r="53" ht="26.25" customHeight="1">
      <x:c r="A53" s="3" t="str">
        <x:v>SOURCE: all M-01/M-02 inputs and details are invented for this sample; schematic is included in the companion PDF.</x:v>
      </x:c>
      <x:c r="B53" s="3"/>
      <x:c r="C53" s="3"/>
      <x:c r="D53" s="3"/>
      <x:c r="E53" s="3"/>
      <x:c r="F53" s="3"/>
      <x:c r="G53" s="2"/>
      <x:c r="H53" s="2"/>
    </x:row>
    <x:row r="54" ht="20.25" customHeight="1">
      <x:c r="A54" s="2"/>
      <x:c r="B54" s="2"/>
      <x:c r="C54" s="2"/>
      <x:c r="D54" s="2"/>
      <x:c r="E54" s="2"/>
      <x:c r="F54" s="2"/>
      <x:c r="G54" s="2"/>
      <x:c r="H54" s="2"/>
    </x:row>
    <x:row r="55" ht="20.25" customHeight="1">
      <x:c r="A55" s="2"/>
      <x:c r="B55" s="2"/>
      <x:c r="C55" s="2"/>
      <x:c r="D55" s="2"/>
      <x:c r="E55" s="2"/>
      <x:c r="F55" s="2"/>
      <x:c r="G55" s="2"/>
      <x:c r="H55" s="2"/>
    </x:row>
  </x:sheetData>
  <x:mergeCells>
    <x:mergeCell ref="D1:F3"/>
    <x:mergeCell ref="A4:F4"/>
    <x:mergeCell ref="A5:F5"/>
    <x:mergeCell ref="A6:F6"/>
    <x:mergeCell ref="A53:F53"/>
  </x:mergeCells>
  <x:pageMargins left="0.7" right="0.7" top="0.75" bottom="0.75" header="0.3" footer="0.3"/>
  <x:drawing xmlns:r="http://schemas.openxmlformats.org/officeDocument/2006/relationships" r:id="R7bd84ebb66364e96"/>
</x:worksheet>
</file>

<file path=xl/worksheets/sheet4.xml><?xml version="1.0" encoding="utf-8"?>
<x:worksheet xmlns:x="http://schemas.openxmlformats.org/spreadsheetml/2006/main">
  <x:sheetPr>
    <x:tabColor rgb="FFBD242B"/>
  </x:sheetPr>
  <x:sheetViews>
    <x:sheetView showGridLines="0" workbookViewId="0"/>
  </x:sheetViews>
  <x:sheetFormatPr defaultRowHeight="15"/>
  <x:cols>
    <x:col min="1" max="1" width="10.630000114440918" hidden="0" customWidth="1"/>
    <x:col min="2" max="2" width="41.25" hidden="0" customWidth="1"/>
    <x:col min="3" max="3" width="15.630000114440918" hidden="0" customWidth="1"/>
    <x:col min="4" max="4" width="15.630000114440918" hidden="0" customWidth="1"/>
    <x:col min="5" max="5" width="15.630000114440918" hidden="0" customWidth="1"/>
    <x:col min="6" max="6" width="53.130001068115234" hidden="0" customWidth="1"/>
    <x:col min="7" max="7" width="15.630000114440918" hidden="0" customWidth="1"/>
    <x:col min="8" max="8" width="15.630000114440918" hidden="0" customWidth="1"/>
  </x:cols>
  <x:sheetData>
    <x:row r="1" ht="20.25" customHeight="1">
      <x:c r="A1" s="2"/>
      <x:c r="B1" s="2"/>
      <x:c r="C1" s="2"/>
      <x:c r="D1" s="3" t="str">
        <x:v>Adam Huerta | Co-Founder
adam@redlineprecon.com | 408.440.9794
redlineprecon.com</x:v>
      </x:c>
      <x:c r="E1" s="3"/>
      <x:c r="F1" s="3"/>
      <x:c r="G1" s="2"/>
      <x:c r="H1" s="2"/>
    </x:row>
    <x:row r="2" ht="20.25" customHeight="1">
      <x:c r="A2" s="2"/>
      <x:c r="B2" s="2"/>
      <x:c r="C2" s="2"/>
      <x:c r="D2" s="3"/>
      <x:c r="E2" s="3"/>
      <x:c r="F2" s="3"/>
      <x:c r="G2" s="2"/>
      <x:c r="H2" s="2"/>
    </x:row>
    <x:row r="3" ht="20.25" customHeight="1">
      <x:c r="A3" s="2"/>
      <x:c r="B3" s="2"/>
      <x:c r="C3" s="2"/>
      <x:c r="D3" s="3"/>
      <x:c r="E3" s="3"/>
      <x:c r="F3" s="3"/>
      <x:c r="G3" s="2"/>
      <x:c r="H3" s="2"/>
    </x:row>
    <x:row r="4" ht="26.25" customHeight="1">
      <x:c r="A4" s="3" t="str">
        <x:v>CEDAR COURT ADU | Fictional 480 SF detached unit | Rev WF01 | 02 Oct 2026</x:v>
      </x:c>
      <x:c r="B4" s="3"/>
      <x:c r="C4" s="3"/>
      <x:c r="D4" s="3"/>
      <x:c r="E4" s="3"/>
      <x:c r="F4" s="3"/>
      <x:c r="G4" s="2"/>
      <x:c r="H4" s="2"/>
    </x:row>
    <x:row r="5" ht="26.25" customHeight="1">
      <x:c r="A5" s="4" t="str">
        <x:v>ILLUSTRATIVE SAMPLE - NOT FOR PRICING, PROCUREMENT, PERMIT OR CONSTRUCTION.</x:v>
      </x:c>
      <x:c r="B5" s="4"/>
      <x:c r="C5" s="4"/>
      <x:c r="D5" s="4"/>
      <x:c r="E5" s="4"/>
      <x:c r="F5" s="4"/>
      <x:c r="G5" s="2"/>
      <x:c r="H5" s="2"/>
    </x:row>
    <x:row r="6" ht="26.25" customHeight="1">
      <x:c r="A6" s="5" t="str">
        <x:v>Scope Questions</x:v>
      </x:c>
      <x:c r="B6" s="5"/>
      <x:c r="C6" s="5"/>
      <x:c r="D6" s="5"/>
      <x:c r="E6" s="5"/>
      <x:c r="F6" s="5"/>
      <x:c r="G6" s="2"/>
      <x:c r="H6" s="2"/>
    </x:row>
    <x:row r="7" ht="20.25" customHeight="1">
      <x:c r="A7" s="2"/>
      <x:c r="B7" s="2"/>
      <x:c r="C7" s="2"/>
      <x:c r="D7" s="2"/>
      <x:c r="E7" s="2"/>
      <x:c r="F7" s="2"/>
      <x:c r="G7" s="2"/>
      <x:c r="H7" s="2"/>
    </x:row>
    <x:row r="8" ht="52.5" customHeight="1">
      <x:c r="A8" s="14" t="str">
        <x:v>ID</x:v>
      </x:c>
      <x:c r="B8" s="14" t="str">
        <x:v>Question / missing basis</x:v>
      </x:c>
      <x:c r="C8" s="14" t="str">
        <x:v>Owner role</x:v>
      </x:c>
      <x:c r="D8" s="14" t="str">
        <x:v>Status</x:v>
      </x:c>
      <x:c r="E8" s="14" t="str">
        <x:v>Mock ref</x:v>
      </x:c>
      <x:c r="F8" s="14" t="str">
        <x:v>Treatment / next action</x:v>
      </x:c>
      <x:c r="G8" s="2"/>
      <x:c r="H8" s="2"/>
    </x:row>
    <x:row r="9" ht="52.5" customHeight="1">
      <x:c r="A9" s="3" t="str">
        <x:v>SQ01</x:v>
      </x:c>
      <x:c r="B9" s="3" t="str">
        <x:v>Header sizes, ply counts and material grades absent</x:v>
      </x:c>
      <x:c r="C9" s="3" t="str">
        <x:v>Engineer / GC</x:v>
      </x:c>
      <x:c r="D9" s="3" t="str">
        <x:v>Open</x:v>
      </x:c>
      <x:c r="E9" s="3" t="str">
        <x:v>M-02</x:v>
      </x:c>
      <x:c r="F9" s="3" t="str">
        <x:v>WF05 is a fictional assembly allowance, not a designed header schedule</x:v>
      </x:c>
      <x:c r="G9" s="2"/>
      <x:c r="H9" s="2"/>
    </x:row>
    <x:row r="10" ht="52.5" customHeight="1">
      <x:c r="A10" s="3" t="str">
        <x:v>SQ02</x:v>
      </x:c>
      <x:c r="B10" s="3" t="str">
        <x:v>Truss layout, reactions and delivery terms absent</x:v>
      </x:c>
      <x:c r="C10" s="3" t="str">
        <x:v>Truss supplier / GC</x:v>
      </x:c>
      <x:c r="D10" s="3" t="str">
        <x:v>Open</x:v>
      </x:c>
      <x:c r="E10" s="3" t="str">
        <x:v>M-01 roof</x:v>
      </x:c>
      <x:c r="F10" s="3" t="str">
        <x:v>Obtain issued layout/quote; confirm bracing, ties and lift scope</x:v>
      </x:c>
      <x:c r="G10" s="2"/>
      <x:c r="H10" s="2"/>
    </x:row>
    <x:row r="11" ht="52.5" customHeight="1">
      <x:c r="A11" s="3" t="str">
        <x:v>SQ03</x:v>
      </x:c>
      <x:c r="B11" s="3" t="str">
        <x:v>Shear nailing, hold-down types and anchor details absent</x:v>
      </x:c>
      <x:c r="C11" s="3" t="str">
        <x:v>Engineer / GC</x:v>
      </x:c>
      <x:c r="D11" s="3" t="str">
        <x:v>Open</x:v>
      </x:c>
      <x:c r="E11" s="3" t="str">
        <x:v>M-02</x:v>
      </x:c>
      <x:c r="F11" s="3" t="str">
        <x:v>Eight mock hold-downs; engineering confirmation required</x:v>
      </x:c>
      <x:c r="G11" s="2"/>
      <x:c r="H11" s="2"/>
    </x:row>
    <x:row r="12" ht="52.5" customHeight="1">
      <x:c r="A12" s="3" t="str">
        <x:v>SQ04</x:v>
      </x:c>
      <x:c r="B12" s="3" t="str">
        <x:v>Stud lengths, wall specs and plate treatment unconfirmed</x:v>
      </x:c>
      <x:c r="C12" s="3" t="str">
        <x:v>Framer / GC</x:v>
      </x:c>
      <x:c r="D12" s="3" t="str">
        <x:v>Open</x:v>
      </x:c>
      <x:c r="E12" s="3" t="str">
        <x:v>M-01/M-02</x:v>
      </x:c>
      <x:c r="F12" s="3" t="str">
        <x:v>Nominal 9 ft stock; confirm cut lengths, grade and treated plates</x:v>
      </x:c>
      <x:c r="G12" s="2"/>
      <x:c r="H12" s="2"/>
    </x:row>
    <x:row r="13" ht="52.5" customHeight="1">
      <x:c r="A13" s="3" t="str">
        <x:v>SQ05</x:v>
      </x:c>
      <x:c r="B13" s="3" t="str">
        <x:v>Roof/site access and crane constraints unknown</x:v>
      </x:c>
      <x:c r="C13" s="3" t="str">
        <x:v>Framer / GC</x:v>
      </x:c>
      <x:c r="D13" s="3" t="str">
        <x:v>Open</x:v>
      </x:c>
      <x:c r="E13" s="3" t="str">
        <x:v>SITE</x:v>
      </x:c>
      <x:c r="F13" s="3" t="str">
        <x:v>Delivery/lift LS excludes unusual access and street permits</x:v>
      </x:c>
      <x:c r="G13" s="2"/>
      <x:c r="H13" s="2"/>
    </x:row>
    <x:row r="14" ht="52.5" customHeight="1">
      <x:c r="A14" s="3" t="str">
        <x:v>SQ06</x:v>
      </x:c>
      <x:c r="B14" s="3" t="str">
        <x:v>Sales tax, markup and contingency not entered</x:v>
      </x:c>
      <x:c r="C14" s="3" t="str">
        <x:v>Framer</x:v>
      </x:c>
      <x:c r="D14" s="3" t="str">
        <x:v>Open</x:v>
      </x:c>
      <x:c r="E14" s="3" t="str">
        <x:v>WF subtotal</x:v>
      </x:c>
      <x:c r="F14" s="3" t="str">
        <x:v>Excluded explicitly; subtotal must not be represented as an all-in bid</x:v>
      </x:c>
      <x:c r="G14" s="2"/>
      <x:c r="H14" s="2"/>
    </x:row>
    <x:row r="15" ht="52.5" customHeight="1">
      <x:c r="A15" s="3" t="str">
        <x:v>SQ07</x:v>
      </x:c>
      <x:c r="B15" s="3" t="str">
        <x:v>Interior partition sheathing and specialty backing undefined</x:v>
      </x:c>
      <x:c r="C15" s="3" t="str">
        <x:v>GC / Designer</x:v>
      </x:c>
      <x:c r="D15" s="3" t="str">
        <x:v>Open</x:v>
      </x:c>
      <x:c r="E15" s="3" t="str">
        <x:v>M-01</x:v>
      </x:c>
      <x:c r="F15" s="3" t="str">
        <x:v>Interior wall sheathing, fire blocking/stopping and specialty backing excluded pending detail</x:v>
      </x:c>
      <x:c r="G15" s="2"/>
      <x:c r="H15" s="2"/>
    </x:row>
    <x:row r="16" ht="20.25" customHeight="1">
      <x:c r="A16" s="2"/>
      <x:c r="B16" s="2"/>
      <x:c r="C16" s="2"/>
      <x:c r="D16" s="2"/>
      <x:c r="E16" s="2"/>
      <x:c r="F16" s="2"/>
      <x:c r="G16" s="2"/>
      <x:c r="H16" s="2"/>
    </x:row>
    <x:row r="17" ht="20.25" customHeight="1">
      <x:c r="A17" s="2"/>
      <x:c r="B17" s="2"/>
      <x:c r="C17" s="2"/>
      <x:c r="D17" s="2"/>
      <x:c r="E17" s="2"/>
      <x:c r="F17" s="2"/>
      <x:c r="G17" s="2"/>
      <x:c r="H17" s="2"/>
    </x:row>
    <x:row r="18" ht="26.25" customHeight="1">
      <x:c r="A18" s="3" t="str">
        <x:v>No structural sizing or code compliance assessment performed. These questions demonstrate a source-linked review log.</x:v>
      </x:c>
      <x:c r="B18" s="3"/>
      <x:c r="C18" s="3"/>
      <x:c r="D18" s="3"/>
      <x:c r="E18" s="3"/>
      <x:c r="F18" s="3"/>
      <x:c r="G18" s="2"/>
      <x:c r="H18" s="2"/>
    </x:row>
    <x:row r="19" ht="20.25" customHeight="1">
      <x:c r="A19" s="2"/>
      <x:c r="B19" s="2"/>
      <x:c r="C19" s="2"/>
      <x:c r="D19" s="2"/>
      <x:c r="E19" s="2"/>
      <x:c r="F19" s="2"/>
      <x:c r="G19" s="2"/>
      <x:c r="H19" s="2"/>
    </x:row>
    <x:row r="20" ht="20.25" customHeight="1">
      <x:c r="A20" s="2"/>
      <x:c r="B20" s="2"/>
      <x:c r="C20" s="2"/>
      <x:c r="D20" s="2"/>
      <x:c r="E20" s="2"/>
      <x:c r="F20" s="2"/>
      <x:c r="G20" s="2"/>
      <x:c r="H20" s="2"/>
    </x:row>
    <x:row r="21" ht="20.25" customHeight="1">
      <x:c r="A21" s="2"/>
      <x:c r="B21" s="2"/>
      <x:c r="C21" s="2"/>
      <x:c r="D21" s="2"/>
      <x:c r="E21" s="2"/>
      <x:c r="F21" s="2"/>
      <x:c r="G21" s="2"/>
      <x:c r="H21" s="2"/>
    </x:row>
    <x:row r="22" ht="20.25" customHeight="1">
      <x:c r="A22" s="2"/>
      <x:c r="B22" s="2"/>
      <x:c r="C22" s="2"/>
      <x:c r="D22" s="2"/>
      <x:c r="E22" s="2"/>
      <x:c r="F22" s="2"/>
      <x:c r="G22" s="2"/>
      <x:c r="H22" s="2"/>
    </x:row>
    <x:row r="23" ht="20.25" customHeight="1">
      <x:c r="A23" s="2"/>
      <x:c r="B23" s="2"/>
      <x:c r="C23" s="2"/>
      <x:c r="D23" s="2"/>
      <x:c r="E23" s="2"/>
      <x:c r="F23" s="2"/>
      <x:c r="G23" s="2"/>
      <x:c r="H23" s="2"/>
    </x:row>
    <x:row r="24" ht="20.25" customHeight="1">
      <x:c r="A24" s="2"/>
      <x:c r="B24" s="2"/>
      <x:c r="C24" s="2"/>
      <x:c r="D24" s="2"/>
      <x:c r="E24" s="2"/>
      <x:c r="F24" s="2"/>
      <x:c r="G24" s="2"/>
      <x:c r="H24" s="2"/>
    </x:row>
    <x:row r="25" ht="20.25" customHeight="1">
      <x:c r="A25" s="2"/>
      <x:c r="B25" s="2"/>
      <x:c r="C25" s="2"/>
      <x:c r="D25" s="2"/>
      <x:c r="E25" s="2"/>
      <x:c r="F25" s="2"/>
      <x:c r="G25" s="2"/>
      <x:c r="H25" s="2"/>
    </x:row>
    <x:row r="26" ht="20.25" customHeight="1">
      <x:c r="A26" s="2"/>
      <x:c r="B26" s="2"/>
      <x:c r="C26" s="2"/>
      <x:c r="D26" s="2"/>
      <x:c r="E26" s="2"/>
      <x:c r="F26" s="2"/>
      <x:c r="G26" s="2"/>
      <x:c r="H26" s="2"/>
    </x:row>
    <x:row r="27" ht="20.25" customHeight="1">
      <x:c r="A27" s="2"/>
      <x:c r="B27" s="2"/>
      <x:c r="C27" s="2"/>
      <x:c r="D27" s="2"/>
      <x:c r="E27" s="2"/>
      <x:c r="F27" s="2"/>
      <x:c r="G27" s="2"/>
      <x:c r="H27" s="2"/>
    </x:row>
    <x:row r="28" ht="20.25" customHeight="1">
      <x:c r="A28" s="2"/>
      <x:c r="B28" s="2"/>
      <x:c r="C28" s="2"/>
      <x:c r="D28" s="2"/>
      <x:c r="E28" s="2"/>
      <x:c r="F28" s="2"/>
      <x:c r="G28" s="2"/>
      <x:c r="H28" s="2"/>
    </x:row>
    <x:row r="29" ht="20.25" customHeight="1">
      <x:c r="A29" s="2"/>
      <x:c r="B29" s="2"/>
      <x:c r="C29" s="2"/>
      <x:c r="D29" s="2"/>
      <x:c r="E29" s="2"/>
      <x:c r="F29" s="2"/>
      <x:c r="G29" s="2"/>
      <x:c r="H29" s="2"/>
    </x:row>
    <x:row r="30" ht="20.25" customHeight="1">
      <x:c r="A30" s="2"/>
      <x:c r="B30" s="2"/>
      <x:c r="C30" s="2"/>
      <x:c r="D30" s="2"/>
      <x:c r="E30" s="2"/>
      <x:c r="F30" s="2"/>
      <x:c r="G30" s="2"/>
      <x:c r="H30" s="2"/>
    </x:row>
    <x:row r="31" ht="20.25" customHeight="1">
      <x:c r="A31" s="2"/>
      <x:c r="B31" s="2"/>
      <x:c r="C31" s="2"/>
      <x:c r="D31" s="2"/>
      <x:c r="E31" s="2"/>
      <x:c r="F31" s="2"/>
      <x:c r="G31" s="2"/>
      <x:c r="H31" s="2"/>
    </x:row>
    <x:row r="32" ht="20.25" customHeight="1">
      <x:c r="A32" s="2"/>
      <x:c r="B32" s="2"/>
      <x:c r="C32" s="2"/>
      <x:c r="D32" s="2"/>
      <x:c r="E32" s="2"/>
      <x:c r="F32" s="2"/>
      <x:c r="G32" s="2"/>
      <x:c r="H32" s="2"/>
    </x:row>
    <x:row r="33" ht="20.25" customHeight="1">
      <x:c r="A33" s="2"/>
      <x:c r="B33" s="2"/>
      <x:c r="C33" s="2"/>
      <x:c r="D33" s="2"/>
      <x:c r="E33" s="2"/>
      <x:c r="F33" s="2"/>
      <x:c r="G33" s="2"/>
      <x:c r="H33" s="2"/>
    </x:row>
    <x:row r="34" ht="20.25" customHeight="1">
      <x:c r="A34" s="2"/>
      <x:c r="B34" s="2"/>
      <x:c r="C34" s="2"/>
      <x:c r="D34" s="2"/>
      <x:c r="E34" s="2"/>
      <x:c r="F34" s="2"/>
      <x:c r="G34" s="2"/>
      <x:c r="H34" s="2"/>
    </x:row>
    <x:row r="35" ht="20.25" customHeight="1">
      <x:c r="A35" s="2"/>
      <x:c r="B35" s="2"/>
      <x:c r="C35" s="2"/>
      <x:c r="D35" s="2"/>
      <x:c r="E35" s="2"/>
      <x:c r="F35" s="2"/>
      <x:c r="G35" s="2"/>
      <x:c r="H35" s="2"/>
    </x:row>
    <x:row r="36" ht="20.25" customHeight="1">
      <x:c r="A36" s="2"/>
      <x:c r="B36" s="2"/>
      <x:c r="C36" s="2"/>
      <x:c r="D36" s="2"/>
      <x:c r="E36" s="2"/>
      <x:c r="F36" s="2"/>
      <x:c r="G36" s="2"/>
      <x:c r="H36" s="2"/>
    </x:row>
    <x:row r="37" ht="20.25" customHeight="1">
      <x:c r="A37" s="2"/>
      <x:c r="B37" s="2"/>
      <x:c r="C37" s="2"/>
      <x:c r="D37" s="2"/>
      <x:c r="E37" s="2"/>
      <x:c r="F37" s="2"/>
      <x:c r="G37" s="2"/>
      <x:c r="H37" s="2"/>
    </x:row>
    <x:row r="38" ht="20.25" customHeight="1">
      <x:c r="A38" s="2"/>
      <x:c r="B38" s="2"/>
      <x:c r="C38" s="2"/>
      <x:c r="D38" s="2"/>
      <x:c r="E38" s="2"/>
      <x:c r="F38" s="2"/>
      <x:c r="G38" s="2"/>
      <x:c r="H38" s="2"/>
    </x:row>
    <x:row r="39" ht="20.25" customHeight="1">
      <x:c r="A39" s="2"/>
      <x:c r="B39" s="2"/>
      <x:c r="C39" s="2"/>
      <x:c r="D39" s="2"/>
      <x:c r="E39" s="2"/>
      <x:c r="F39" s="2"/>
      <x:c r="G39" s="2"/>
      <x:c r="H39" s="2"/>
    </x:row>
    <x:row r="40" ht="20.25" customHeight="1">
      <x:c r="A40" s="2"/>
      <x:c r="B40" s="2"/>
      <x:c r="C40" s="2"/>
      <x:c r="D40" s="2"/>
      <x:c r="E40" s="2"/>
      <x:c r="F40" s="2"/>
      <x:c r="G40" s="2"/>
      <x:c r="H40" s="2"/>
    </x:row>
    <x:row r="41" ht="20.25" customHeight="1">
      <x:c r="A41" s="2"/>
      <x:c r="B41" s="2"/>
      <x:c r="C41" s="2"/>
      <x:c r="D41" s="2"/>
      <x:c r="E41" s="2"/>
      <x:c r="F41" s="2"/>
      <x:c r="G41" s="2"/>
      <x:c r="H41" s="2"/>
    </x:row>
    <x:row r="42" ht="20.25" customHeight="1">
      <x:c r="A42" s="2"/>
      <x:c r="B42" s="2"/>
      <x:c r="C42" s="2"/>
      <x:c r="D42" s="2"/>
      <x:c r="E42" s="2"/>
      <x:c r="F42" s="2"/>
      <x:c r="G42" s="2"/>
      <x:c r="H42" s="2"/>
    </x:row>
    <x:row r="43" ht="20.25" customHeight="1">
      <x:c r="A43" s="2"/>
      <x:c r="B43" s="2"/>
      <x:c r="C43" s="2"/>
      <x:c r="D43" s="2"/>
      <x:c r="E43" s="2"/>
      <x:c r="F43" s="2"/>
      <x:c r="G43" s="2"/>
      <x:c r="H43" s="2"/>
    </x:row>
    <x:row r="44" ht="20.25" customHeight="1">
      <x:c r="A44" s="2"/>
      <x:c r="B44" s="2"/>
      <x:c r="C44" s="2"/>
      <x:c r="D44" s="2"/>
      <x:c r="E44" s="2"/>
      <x:c r="F44" s="2"/>
      <x:c r="G44" s="2"/>
      <x:c r="H44" s="2"/>
    </x:row>
    <x:row r="45" ht="20.25" customHeight="1">
      <x:c r="A45" s="2"/>
      <x:c r="B45" s="2"/>
      <x:c r="C45" s="2"/>
      <x:c r="D45" s="2"/>
      <x:c r="E45" s="2"/>
      <x:c r="F45" s="2"/>
      <x:c r="G45" s="2"/>
      <x:c r="H45" s="2"/>
    </x:row>
    <x:row r="46" ht="20.25" customHeight="1">
      <x:c r="A46" s="2"/>
      <x:c r="B46" s="2"/>
      <x:c r="C46" s="2"/>
      <x:c r="D46" s="2"/>
      <x:c r="E46" s="2"/>
      <x:c r="F46" s="2"/>
      <x:c r="G46" s="2"/>
      <x:c r="H46" s="2"/>
    </x:row>
    <x:row r="47" ht="20.25" customHeight="1">
      <x:c r="A47" s="2"/>
      <x:c r="B47" s="2"/>
      <x:c r="C47" s="2"/>
      <x:c r="D47" s="2"/>
      <x:c r="E47" s="2"/>
      <x:c r="F47" s="2"/>
      <x:c r="G47" s="2"/>
      <x:c r="H47" s="2"/>
    </x:row>
    <x:row r="48" ht="20.25" customHeight="1">
      <x:c r="A48" s="2"/>
      <x:c r="B48" s="2"/>
      <x:c r="C48" s="2"/>
      <x:c r="D48" s="2"/>
      <x:c r="E48" s="2"/>
      <x:c r="F48" s="2"/>
      <x:c r="G48" s="2"/>
      <x:c r="H48" s="2"/>
    </x:row>
    <x:row r="49" ht="20.25" customHeight="1">
      <x:c r="A49" s="2"/>
      <x:c r="B49" s="2"/>
      <x:c r="C49" s="2"/>
      <x:c r="D49" s="2"/>
      <x:c r="E49" s="2"/>
      <x:c r="F49" s="2"/>
      <x:c r="G49" s="2"/>
      <x:c r="H49" s="2"/>
    </x:row>
    <x:row r="50" ht="20.25" customHeight="1">
      <x:c r="A50" s="2"/>
      <x:c r="B50" s="2"/>
      <x:c r="C50" s="2"/>
      <x:c r="D50" s="2"/>
      <x:c r="E50" s="2"/>
      <x:c r="F50" s="2"/>
      <x:c r="G50" s="2"/>
      <x:c r="H50" s="2"/>
    </x:row>
    <x:row r="51" ht="20.25" customHeight="1">
      <x:c r="A51" s="2"/>
      <x:c r="B51" s="2"/>
      <x:c r="C51" s="2"/>
      <x:c r="D51" s="2"/>
      <x:c r="E51" s="2"/>
      <x:c r="F51" s="2"/>
      <x:c r="G51" s="2"/>
      <x:c r="H51" s="2"/>
    </x:row>
    <x:row r="52" ht="20.25" customHeight="1">
      <x:c r="A52" s="2"/>
      <x:c r="B52" s="2"/>
      <x:c r="C52" s="2"/>
      <x:c r="D52" s="2"/>
      <x:c r="E52" s="2"/>
      <x:c r="F52" s="2"/>
      <x:c r="G52" s="2"/>
      <x:c r="H52" s="2"/>
    </x:row>
    <x:row r="53" ht="20.25" customHeight="1">
      <x:c r="A53" s="2"/>
      <x:c r="B53" s="2"/>
      <x:c r="C53" s="2"/>
      <x:c r="D53" s="2"/>
      <x:c r="E53" s="2"/>
      <x:c r="F53" s="2"/>
      <x:c r="G53" s="2"/>
      <x:c r="H53" s="2"/>
    </x:row>
    <x:row r="54" ht="20.25" customHeight="1">
      <x:c r="A54" s="2"/>
      <x:c r="B54" s="2"/>
      <x:c r="C54" s="2"/>
      <x:c r="D54" s="2"/>
      <x:c r="E54" s="2"/>
      <x:c r="F54" s="2"/>
      <x:c r="G54" s="2"/>
      <x:c r="H54" s="2"/>
    </x:row>
    <x:row r="55" ht="20.25" customHeight="1">
      <x:c r="A55" s="2"/>
      <x:c r="B55" s="2"/>
      <x:c r="C55" s="2"/>
      <x:c r="D55" s="2"/>
      <x:c r="E55" s="2"/>
      <x:c r="F55" s="2"/>
      <x:c r="G55" s="2"/>
      <x:c r="H55" s="2"/>
    </x:row>
  </x:sheetData>
  <x:mergeCells>
    <x:mergeCell ref="D1:F3"/>
    <x:mergeCell ref="A4:F4"/>
    <x:mergeCell ref="A5:F5"/>
    <x:mergeCell ref="A6:F6"/>
    <x:mergeCell ref="A18:F18"/>
  </x:mergeCells>
  <x:conditionalFormatting sqref="D9:D15">
    <x:cfRule type="containsText" dxfId="0" priority="1" operator="containsText" text="Open"/>
  </x:conditionalFormatting>
  <x:dataValidations count="1">
    <x:dataValidation type="list" sqref="D9:D15">
      <x:formula1>"Open,Clarify,Resolved"</x:formula1>
    </x:dataValidation>
  </x:dataValidations>
  <x:pageMargins left="0.7" right="0.7" top="0.75" bottom="0.75" header="0.3" footer="0.3"/>
  <x:drawing xmlns:r="http://schemas.openxmlformats.org/officeDocument/2006/relationships" r:id="R654dd818155c42b1"/>
</x:worksheet>
</file>